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defaultThemeVersion="124226"/>
  <mc:AlternateContent xmlns:mc="http://schemas.openxmlformats.org/markup-compatibility/2006">
    <mc:Choice Requires="x15">
      <x15ac:absPath xmlns:x15ac="http://schemas.microsoft.com/office/spreadsheetml/2010/11/ac" url="D:\ChienVH\Code\Document\"/>
    </mc:Choice>
  </mc:AlternateContent>
  <xr:revisionPtr revIDLastSave="0" documentId="13_ncr:1_{F5E76287-962F-49E1-A0C1-C49903BE37F2}" xr6:coauthVersionLast="47" xr6:coauthVersionMax="47" xr10:uidLastSave="{00000000-0000-0000-0000-000000000000}"/>
  <bookViews>
    <workbookView xWindow="-108" yWindow="-108" windowWidth="23256" windowHeight="12576" activeTab="1" xr2:uid="{00000000-000D-0000-FFFF-FFFF00000000}"/>
  </bookViews>
  <sheets>
    <sheet name="History_trading" sheetId="1" r:id="rId1"/>
    <sheet name="Theo_dõi" sheetId="3" r:id="rId2"/>
    <sheet name="Back_Test" sheetId="2" r:id="rId3"/>
    <sheet name="Sheet1" sheetId="4" r:id="rId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8" i="3" l="1"/>
  <c r="D7" i="3"/>
  <c r="D6" i="3"/>
  <c r="D5" i="3"/>
  <c r="D4" i="3"/>
  <c r="D3" i="3"/>
  <c r="D10" i="3"/>
  <c r="D9" i="3"/>
  <c r="D2" i="3"/>
  <c r="D520" i="2"/>
  <c r="C520" i="2"/>
  <c r="D519" i="2"/>
  <c r="D518" i="2"/>
  <c r="C518" i="2"/>
  <c r="D517" i="2"/>
  <c r="C517" i="2"/>
  <c r="D516" i="2"/>
  <c r="C516" i="2"/>
  <c r="D515" i="2"/>
  <c r="C515" i="2"/>
  <c r="D514" i="2"/>
  <c r="C514" i="2"/>
  <c r="D513" i="2"/>
  <c r="C513" i="2"/>
  <c r="D512" i="2"/>
  <c r="C512" i="2"/>
  <c r="D511" i="2"/>
  <c r="C511" i="2"/>
  <c r="D510" i="2"/>
  <c r="C510" i="2"/>
  <c r="D509" i="2"/>
  <c r="C509" i="2"/>
  <c r="D508" i="2"/>
  <c r="C508" i="2"/>
  <c r="D507" i="2"/>
  <c r="C507" i="2"/>
  <c r="D506" i="2"/>
  <c r="C506" i="2"/>
  <c r="D505" i="2"/>
  <c r="C505" i="2"/>
  <c r="D504" i="2"/>
  <c r="C504" i="2"/>
  <c r="D501" i="2"/>
  <c r="D500" i="2"/>
  <c r="C501" i="2"/>
  <c r="C500" i="2"/>
  <c r="D499" i="2"/>
  <c r="C499" i="2"/>
  <c r="D498" i="2"/>
  <c r="D497" i="2"/>
  <c r="C497" i="2"/>
  <c r="D496" i="2"/>
  <c r="C496" i="2"/>
  <c r="D495" i="2"/>
  <c r="C495" i="2"/>
  <c r="D494" i="2"/>
  <c r="C494" i="2"/>
  <c r="D493" i="2"/>
  <c r="C493" i="2"/>
  <c r="D492" i="2"/>
  <c r="C492" i="2"/>
  <c r="D491" i="2"/>
  <c r="C491" i="2"/>
  <c r="D490" i="2"/>
  <c r="C490" i="2"/>
  <c r="D489" i="2"/>
  <c r="C489" i="2"/>
  <c r="D488" i="2"/>
  <c r="D487" i="2"/>
  <c r="C487" i="2"/>
  <c r="D486" i="2"/>
  <c r="D485" i="2"/>
  <c r="D484" i="2"/>
  <c r="C484" i="2"/>
  <c r="D483" i="2"/>
  <c r="C483" i="2"/>
  <c r="D482" i="2"/>
  <c r="C482" i="2"/>
  <c r="D481" i="2"/>
  <c r="C481" i="2"/>
  <c r="D480" i="2"/>
  <c r="C480" i="2"/>
  <c r="D479" i="2"/>
  <c r="C479" i="2"/>
  <c r="D478" i="2"/>
  <c r="C478" i="2"/>
  <c r="D477" i="2"/>
  <c r="C477" i="2"/>
  <c r="D476" i="2"/>
  <c r="C476" i="2"/>
  <c r="D475" i="2"/>
  <c r="C475" i="2"/>
  <c r="D474" i="2"/>
  <c r="C474" i="2"/>
  <c r="D473" i="2"/>
  <c r="C473" i="2"/>
  <c r="D469" i="2" l="1"/>
  <c r="C469" i="2"/>
  <c r="D468" i="2"/>
  <c r="C468" i="2"/>
  <c r="D467" i="2"/>
  <c r="C467" i="2"/>
  <c r="D466" i="2"/>
  <c r="C466" i="2"/>
  <c r="D465" i="2"/>
  <c r="C465" i="2"/>
  <c r="D464" i="2"/>
  <c r="C464" i="2"/>
  <c r="D463" i="2"/>
  <c r="C463" i="2"/>
  <c r="D462" i="2"/>
  <c r="C462" i="2"/>
  <c r="D458" i="2"/>
  <c r="C458" i="2"/>
  <c r="D457" i="2"/>
  <c r="C457" i="2"/>
  <c r="D456" i="2"/>
  <c r="C456" i="2"/>
  <c r="D455" i="2"/>
  <c r="C455" i="2"/>
  <c r="D454" i="2"/>
  <c r="C454" i="2"/>
  <c r="D453" i="2"/>
  <c r="C453" i="2"/>
  <c r="D452" i="2"/>
  <c r="C452" i="2"/>
  <c r="D451" i="2"/>
  <c r="C451" i="2"/>
  <c r="D450" i="2"/>
  <c r="C450" i="2"/>
  <c r="D449" i="2"/>
  <c r="C449" i="2"/>
  <c r="D448" i="2"/>
  <c r="C448" i="2"/>
  <c r="D447" i="2"/>
  <c r="C447" i="2"/>
  <c r="D443" i="2"/>
  <c r="C443" i="2"/>
  <c r="D442" i="2"/>
  <c r="C442" i="2"/>
  <c r="D441" i="2"/>
  <c r="C441" i="2"/>
  <c r="D440" i="2"/>
  <c r="C440" i="2"/>
  <c r="D439" i="2"/>
  <c r="C439" i="2"/>
  <c r="D438" i="2"/>
  <c r="C438" i="2"/>
  <c r="D437" i="2"/>
  <c r="C437" i="2"/>
  <c r="D436" i="2"/>
  <c r="C436" i="2"/>
  <c r="D435" i="2"/>
  <c r="C435" i="2"/>
  <c r="D434" i="2"/>
  <c r="C434" i="2"/>
  <c r="D433" i="2"/>
  <c r="C433" i="2"/>
  <c r="D432" i="2"/>
  <c r="C432" i="2"/>
  <c r="D431" i="2"/>
  <c r="C431" i="2"/>
  <c r="D430" i="2"/>
  <c r="C430" i="2"/>
  <c r="D429" i="2"/>
  <c r="C429" i="2"/>
  <c r="D428" i="2"/>
  <c r="C428" i="2"/>
  <c r="D427" i="2"/>
  <c r="C427" i="2"/>
  <c r="D426" i="2"/>
  <c r="C426" i="2"/>
  <c r="D425" i="2"/>
  <c r="C425" i="2"/>
  <c r="D424" i="2"/>
  <c r="C424" i="2"/>
  <c r="D423" i="2"/>
  <c r="C423" i="2"/>
  <c r="D422" i="2"/>
  <c r="C422" i="2"/>
  <c r="D421" i="2"/>
  <c r="C421" i="2"/>
  <c r="D418" i="2"/>
  <c r="C418" i="2"/>
  <c r="D417" i="2"/>
  <c r="C417" i="2"/>
  <c r="D416" i="2"/>
  <c r="C416" i="2"/>
  <c r="D415" i="2"/>
  <c r="C415" i="2"/>
  <c r="D414" i="2"/>
  <c r="C414" i="2"/>
  <c r="D413" i="2"/>
  <c r="C413" i="2"/>
  <c r="D412" i="2"/>
  <c r="C412" i="2"/>
  <c r="D411" i="2"/>
  <c r="C411" i="2"/>
  <c r="D410" i="2"/>
  <c r="C410" i="2"/>
  <c r="D409" i="2"/>
  <c r="C409" i="2"/>
  <c r="D408" i="2"/>
  <c r="C408" i="2"/>
  <c r="D407" i="2"/>
  <c r="C407" i="2"/>
  <c r="D406" i="2"/>
  <c r="C406" i="2"/>
  <c r="D405" i="2"/>
  <c r="C405" i="2"/>
  <c r="D404" i="2"/>
  <c r="C404" i="2"/>
  <c r="D403" i="2"/>
  <c r="C403" i="2"/>
  <c r="D402" i="2"/>
  <c r="C402" i="2"/>
  <c r="D401" i="2"/>
  <c r="C401" i="2"/>
  <c r="D400" i="2"/>
  <c r="C400" i="2"/>
  <c r="D399" i="2"/>
  <c r="C399" i="2"/>
  <c r="D398" i="2"/>
  <c r="C398" i="2"/>
  <c r="D397" i="2"/>
  <c r="C397" i="2"/>
  <c r="D396" i="2"/>
  <c r="C396" i="2"/>
  <c r="D392" i="2"/>
  <c r="C392" i="2"/>
  <c r="D391" i="2"/>
  <c r="C391" i="2"/>
  <c r="D390" i="2"/>
  <c r="C390" i="2"/>
  <c r="D389" i="2"/>
  <c r="C389" i="2"/>
  <c r="D388" i="2"/>
  <c r="C388" i="2"/>
  <c r="D387" i="2"/>
  <c r="C387" i="2"/>
  <c r="D386" i="2"/>
  <c r="C386" i="2"/>
  <c r="D385" i="2"/>
  <c r="C385" i="2"/>
  <c r="D384" i="2"/>
  <c r="C384" i="2"/>
  <c r="D383" i="2"/>
  <c r="C383" i="2"/>
  <c r="D379" i="2"/>
  <c r="C379" i="2"/>
  <c r="D378" i="2"/>
  <c r="C378" i="2"/>
  <c r="C377" i="2"/>
  <c r="D377" i="2" s="1"/>
  <c r="D376" i="2"/>
  <c r="C376" i="2"/>
  <c r="D375" i="2"/>
  <c r="C375" i="2"/>
  <c r="D374" i="2"/>
  <c r="C374" i="2"/>
  <c r="D373" i="2"/>
  <c r="C373" i="2"/>
  <c r="D372" i="2"/>
  <c r="C372" i="2"/>
  <c r="D371" i="2"/>
  <c r="C371" i="2"/>
  <c r="D370" i="2"/>
  <c r="C370" i="2"/>
  <c r="D369" i="2"/>
  <c r="C369" i="2"/>
  <c r="D368" i="2"/>
  <c r="C368" i="2"/>
  <c r="D367" i="2"/>
  <c r="C367" i="2"/>
  <c r="D366" i="2"/>
  <c r="C366" i="2"/>
  <c r="D365" i="2"/>
  <c r="C365" i="2"/>
  <c r="D364" i="2"/>
  <c r="C364" i="2"/>
  <c r="D363" i="2"/>
  <c r="C363" i="2"/>
  <c r="D362" i="2"/>
  <c r="C362" i="2"/>
  <c r="D361" i="2"/>
  <c r="C361" i="2"/>
  <c r="D360" i="2"/>
  <c r="C360" i="2"/>
  <c r="D359" i="2"/>
  <c r="C359" i="2"/>
  <c r="D358" i="2"/>
  <c r="C358" i="2"/>
  <c r="D357" i="2"/>
  <c r="C357" i="2"/>
  <c r="D356" i="2"/>
  <c r="C356" i="2"/>
  <c r="D355" i="2"/>
  <c r="C355" i="2"/>
  <c r="D354" i="2"/>
  <c r="C354" i="2"/>
  <c r="C2" i="2"/>
  <c r="C3" i="2"/>
  <c r="C4" i="2"/>
  <c r="C5" i="2"/>
  <c r="C6" i="2"/>
  <c r="C7" i="2"/>
  <c r="C8" i="2"/>
  <c r="C9" i="2"/>
  <c r="C10" i="2"/>
  <c r="C11" i="2"/>
  <c r="C12" i="2"/>
  <c r="C13" i="2"/>
  <c r="C14" i="2"/>
  <c r="C15" i="2"/>
  <c r="C16" i="2"/>
  <c r="C17" i="2"/>
  <c r="C18" i="2"/>
  <c r="C19" i="2"/>
  <c r="C20" i="2"/>
  <c r="C21" i="2"/>
  <c r="C22" i="2"/>
  <c r="C23" i="2"/>
  <c r="C24" i="2"/>
  <c r="C25" i="2"/>
  <c r="C26" i="2"/>
  <c r="C27" i="2"/>
  <c r="C28" i="2"/>
  <c r="C31" i="2"/>
  <c r="C32" i="2"/>
  <c r="C33" i="2"/>
  <c r="C34" i="2"/>
  <c r="C35" i="2"/>
  <c r="C36" i="2"/>
  <c r="C37" i="2"/>
  <c r="C38" i="2"/>
  <c r="C39" i="2"/>
  <c r="C40" i="2"/>
  <c r="C41" i="2"/>
  <c r="C42" i="2"/>
  <c r="C43" i="2"/>
  <c r="C44" i="2"/>
  <c r="C45" i="2"/>
  <c r="C46" i="2"/>
  <c r="C47" i="2"/>
  <c r="C48" i="2"/>
  <c r="C49" i="2"/>
  <c r="C50" i="2"/>
  <c r="C51" i="2"/>
  <c r="C52" i="2"/>
  <c r="C53" i="2"/>
  <c r="C54" i="2"/>
  <c r="C55" i="2"/>
  <c r="C56" i="2"/>
  <c r="C57" i="2"/>
  <c r="C58" i="2"/>
  <c r="C59" i="2"/>
  <c r="C60" i="2"/>
  <c r="C61" i="2"/>
  <c r="C62" i="2"/>
  <c r="C63" i="2"/>
  <c r="C64" i="2"/>
  <c r="C65" i="2"/>
  <c r="C66" i="2"/>
  <c r="C69" i="2"/>
  <c r="C70" i="2"/>
  <c r="C71" i="2"/>
  <c r="C72" i="2"/>
  <c r="C73" i="2"/>
  <c r="C74" i="2"/>
  <c r="C75" i="2"/>
  <c r="C76" i="2"/>
  <c r="C77" i="2"/>
  <c r="C78" i="2"/>
  <c r="C79" i="2"/>
  <c r="C80" i="2"/>
  <c r="C81" i="2"/>
  <c r="C82" i="2"/>
  <c r="C83" i="2"/>
  <c r="C84" i="2"/>
  <c r="C85" i="2"/>
  <c r="C86" i="2"/>
  <c r="C89" i="2"/>
  <c r="C90" i="2"/>
  <c r="C91" i="2"/>
  <c r="C92" i="2"/>
  <c r="C93" i="2"/>
  <c r="C94" i="2"/>
  <c r="C95" i="2"/>
  <c r="C96" i="2"/>
  <c r="C97" i="2"/>
  <c r="C98" i="2"/>
  <c r="C99" i="2"/>
  <c r="C100" i="2"/>
  <c r="C101" i="2"/>
  <c r="C102" i="2"/>
  <c r="C103" i="2"/>
  <c r="C104" i="2"/>
  <c r="C105" i="2"/>
  <c r="C106" i="2"/>
  <c r="C107" i="2"/>
  <c r="C108" i="2"/>
  <c r="C109" i="2"/>
  <c r="C110" i="2"/>
  <c r="C111" i="2"/>
  <c r="C112" i="2"/>
  <c r="C116" i="2"/>
  <c r="C117" i="2"/>
  <c r="C118" i="2"/>
  <c r="C119" i="2"/>
  <c r="C120" i="2"/>
  <c r="C121" i="2"/>
  <c r="C122" i="2"/>
  <c r="C123" i="2"/>
  <c r="C124" i="2"/>
  <c r="C125" i="2"/>
  <c r="C126" i="2"/>
  <c r="C127" i="2"/>
  <c r="C130" i="2"/>
  <c r="C131" i="2"/>
  <c r="C132" i="2"/>
  <c r="C133" i="2"/>
  <c r="C134" i="2"/>
  <c r="C135" i="2"/>
  <c r="C136" i="2"/>
  <c r="C137" i="2"/>
  <c r="C138" i="2"/>
  <c r="C139" i="2"/>
  <c r="C140" i="2"/>
  <c r="C141" i="2"/>
  <c r="C142" i="2"/>
  <c r="C143" i="2"/>
  <c r="C144" i="2"/>
  <c r="C145" i="2"/>
  <c r="C146" i="2"/>
  <c r="C147" i="2"/>
  <c r="C148" i="2"/>
  <c r="C149" i="2"/>
  <c r="C150" i="2"/>
  <c r="C151" i="2"/>
  <c r="C152" i="2"/>
  <c r="C153" i="2"/>
  <c r="C154" i="2"/>
  <c r="C155" i="2"/>
  <c r="C156" i="2"/>
  <c r="C157" i="2"/>
  <c r="C158" i="2"/>
  <c r="C159" i="2"/>
  <c r="C160" i="2"/>
  <c r="C161" i="2"/>
  <c r="C162" i="2"/>
  <c r="C163" i="2"/>
  <c r="C164" i="2"/>
  <c r="C165" i="2"/>
  <c r="C166" i="2"/>
  <c r="C167" i="2"/>
  <c r="C168" i="2"/>
  <c r="C169" i="2"/>
  <c r="C170" i="2"/>
  <c r="C171" i="2"/>
  <c r="C172" i="2"/>
  <c r="C173" i="2"/>
  <c r="C174" i="2"/>
  <c r="C175" i="2"/>
  <c r="C176" i="2"/>
  <c r="C180" i="2"/>
  <c r="C181" i="2"/>
  <c r="C182" i="2"/>
  <c r="C183" i="2"/>
  <c r="C184" i="2"/>
  <c r="C185" i="2"/>
  <c r="C186" i="2"/>
  <c r="C187" i="2"/>
  <c r="C188" i="2"/>
  <c r="C189" i="2"/>
  <c r="C190" i="2"/>
  <c r="C191" i="2"/>
  <c r="C192" i="2"/>
  <c r="C193" i="2"/>
  <c r="C194" i="2"/>
  <c r="C195" i="2"/>
  <c r="C196" i="2"/>
  <c r="C197" i="2"/>
  <c r="C198" i="2"/>
  <c r="C199" i="2"/>
  <c r="C200" i="2"/>
  <c r="C201" i="2"/>
  <c r="C202" i="2"/>
  <c r="C205" i="2"/>
  <c r="C206" i="2"/>
  <c r="C207" i="2"/>
  <c r="C208" i="2"/>
  <c r="C209" i="2"/>
  <c r="C210" i="2"/>
  <c r="C211" i="2"/>
  <c r="C212" i="2"/>
  <c r="C213" i="2"/>
  <c r="C214" i="2"/>
  <c r="C215" i="2"/>
  <c r="C216" i="2"/>
  <c r="C217" i="2"/>
  <c r="C218" i="2"/>
  <c r="C219" i="2"/>
  <c r="C220" i="2"/>
  <c r="C221" i="2"/>
  <c r="C222" i="2"/>
  <c r="C223" i="2"/>
  <c r="C224" i="2"/>
  <c r="C225" i="2"/>
  <c r="C226" i="2"/>
  <c r="C227" i="2"/>
  <c r="C228" i="2"/>
  <c r="C229" i="2"/>
  <c r="C230" i="2"/>
  <c r="C231" i="2"/>
  <c r="C232" i="2"/>
  <c r="C233" i="2"/>
  <c r="C234" i="2"/>
  <c r="C235" i="2"/>
  <c r="C236" i="2"/>
  <c r="C237" i="2"/>
  <c r="C238" i="2"/>
  <c r="C239" i="2"/>
  <c r="C240" i="2"/>
  <c r="C241" i="2"/>
  <c r="C242" i="2"/>
  <c r="C243" i="2"/>
  <c r="C244" i="2"/>
  <c r="C245" i="2"/>
  <c r="C246" i="2"/>
  <c r="C247" i="2"/>
  <c r="C248" i="2"/>
  <c r="C249" i="2"/>
  <c r="C250" i="2"/>
  <c r="C251" i="2"/>
  <c r="C252" i="2"/>
  <c r="C255" i="2"/>
  <c r="C256" i="2"/>
  <c r="C257" i="2"/>
  <c r="C258" i="2"/>
  <c r="C259" i="2"/>
  <c r="C260" i="2"/>
  <c r="C261" i="2"/>
  <c r="C262" i="2"/>
  <c r="C263" i="2"/>
  <c r="C264" i="2"/>
  <c r="C265" i="2"/>
  <c r="C266" i="2"/>
  <c r="C269" i="2"/>
  <c r="C270" i="2"/>
  <c r="C271" i="2"/>
  <c r="C272" i="2"/>
  <c r="C273" i="2"/>
  <c r="C274" i="2"/>
  <c r="C275" i="2"/>
  <c r="C276" i="2"/>
  <c r="C277" i="2"/>
  <c r="C278" i="2"/>
  <c r="C279" i="2"/>
  <c r="C280" i="2"/>
  <c r="C281" i="2"/>
  <c r="C282" i="2"/>
  <c r="C283" i="2"/>
  <c r="C284" i="2"/>
  <c r="C285" i="2"/>
  <c r="C286" i="2"/>
  <c r="C287" i="2"/>
  <c r="C288" i="2"/>
  <c r="C289" i="2"/>
  <c r="C290" i="2"/>
  <c r="C291" i="2"/>
  <c r="C294" i="2"/>
  <c r="C295" i="2"/>
  <c r="C296" i="2"/>
  <c r="C297" i="2"/>
  <c r="C298" i="2"/>
  <c r="C299" i="2"/>
  <c r="C300" i="2"/>
  <c r="C303" i="2"/>
  <c r="C304" i="2"/>
  <c r="C305" i="2"/>
  <c r="C306" i="2"/>
  <c r="C307" i="2"/>
  <c r="C308" i="2"/>
  <c r="C309" i="2"/>
  <c r="C310" i="2"/>
  <c r="C311" i="2"/>
  <c r="C314" i="2"/>
  <c r="C315" i="2"/>
  <c r="C316" i="2"/>
  <c r="C317" i="2"/>
  <c r="C318" i="2"/>
  <c r="C319" i="2"/>
  <c r="C320" i="2"/>
  <c r="C321" i="2"/>
  <c r="C322" i="2"/>
  <c r="C323" i="2"/>
  <c r="C324" i="2"/>
  <c r="C325" i="2"/>
  <c r="C326" i="2"/>
  <c r="C327" i="2"/>
  <c r="C328" i="2"/>
  <c r="C329" i="2"/>
  <c r="C333" i="2"/>
  <c r="C334" i="2"/>
  <c r="C335" i="2"/>
  <c r="C336" i="2"/>
  <c r="C337" i="2"/>
  <c r="C338" i="2"/>
  <c r="C339" i="2"/>
  <c r="C340" i="2"/>
  <c r="C341" i="2"/>
  <c r="C342" i="2"/>
  <c r="C343" i="2"/>
  <c r="C344" i="2"/>
  <c r="C345" i="2"/>
  <c r="C346" i="2"/>
  <c r="C347" i="2"/>
  <c r="C348" i="2"/>
  <c r="C349" i="2"/>
  <c r="C350" i="2"/>
  <c r="C351" i="2"/>
  <c r="D333" i="2"/>
  <c r="D334" i="2" s="1"/>
  <c r="D335" i="2" s="1"/>
  <c r="D336" i="2" s="1"/>
  <c r="D337" i="2" s="1"/>
  <c r="D338" i="2" s="1"/>
  <c r="D339" i="2" s="1"/>
  <c r="D340" i="2" s="1"/>
  <c r="D341" i="2" s="1"/>
  <c r="D342" i="2" s="1"/>
  <c r="D343" i="2" s="1"/>
  <c r="D344" i="2" s="1"/>
  <c r="D345" i="2" s="1"/>
  <c r="D346" i="2" s="1"/>
  <c r="D347" i="2" s="1"/>
  <c r="D348" i="2" s="1"/>
  <c r="D349" i="2" s="1"/>
  <c r="D350" i="2" s="1"/>
  <c r="D351" i="2" s="1"/>
  <c r="D314" i="2"/>
  <c r="D315" i="2" s="1"/>
  <c r="D316" i="2" s="1"/>
  <c r="D317" i="2" s="1"/>
  <c r="D318" i="2" s="1"/>
  <c r="D319" i="2" s="1"/>
  <c r="D320" i="2" s="1"/>
  <c r="D321" i="2" s="1"/>
  <c r="D322" i="2" s="1"/>
  <c r="D323" i="2" s="1"/>
  <c r="D324" i="2" s="1"/>
  <c r="D325" i="2" s="1"/>
  <c r="D326" i="2" s="1"/>
  <c r="D327" i="2" s="1"/>
  <c r="D328" i="2" s="1"/>
  <c r="D329" i="2" s="1"/>
  <c r="D303" i="2" l="1"/>
  <c r="D304" i="2" s="1"/>
  <c r="D305" i="2" s="1"/>
  <c r="D306" i="2" s="1"/>
  <c r="D307" i="2" s="1"/>
  <c r="D308" i="2" s="1"/>
  <c r="D309" i="2" s="1"/>
  <c r="D310" i="2" s="1"/>
  <c r="D311" i="2" s="1"/>
  <c r="D294" i="2"/>
  <c r="D295" i="2" s="1"/>
  <c r="D296" i="2" s="1"/>
  <c r="D297" i="2" s="1"/>
  <c r="D298" i="2" s="1"/>
  <c r="D299" i="2" s="1"/>
  <c r="D300" i="2" s="1"/>
  <c r="D269" i="2"/>
  <c r="D270" i="2" s="1"/>
  <c r="D271" i="2" s="1"/>
  <c r="D272" i="2" s="1"/>
  <c r="D273" i="2" s="1"/>
  <c r="D274" i="2" s="1"/>
  <c r="D275" i="2" s="1"/>
  <c r="D276" i="2" s="1"/>
  <c r="D277" i="2" s="1"/>
  <c r="D278" i="2" s="1"/>
  <c r="D279" i="2" s="1"/>
  <c r="D280" i="2" s="1"/>
  <c r="D281" i="2" s="1"/>
  <c r="D282" i="2" s="1"/>
  <c r="D283" i="2" s="1"/>
  <c r="D284" i="2" s="1"/>
  <c r="D285" i="2" s="1"/>
  <c r="D286" i="2" s="1"/>
  <c r="D287" i="2" s="1"/>
  <c r="D288" i="2" s="1"/>
  <c r="D289" i="2" s="1"/>
  <c r="D290" i="2" s="1"/>
  <c r="D291" i="2" s="1"/>
  <c r="D255" i="2"/>
  <c r="D256" i="2" s="1"/>
  <c r="D257" i="2" s="1"/>
  <c r="D258" i="2" s="1"/>
  <c r="D259" i="2" s="1"/>
  <c r="D260" i="2" s="1"/>
  <c r="D261" i="2" s="1"/>
  <c r="D262" i="2" s="1"/>
  <c r="D263" i="2" s="1"/>
  <c r="D264" i="2" s="1"/>
  <c r="D265" i="2" s="1"/>
  <c r="D266" i="2" s="1"/>
  <c r="D205" i="2"/>
  <c r="D206" i="2" s="1"/>
  <c r="D207" i="2" s="1"/>
  <c r="D208" i="2" s="1"/>
  <c r="D209" i="2" s="1"/>
  <c r="D210" i="2" s="1"/>
  <c r="D211" i="2" s="1"/>
  <c r="D212" i="2" s="1"/>
  <c r="D213" i="2" s="1"/>
  <c r="D214" i="2" s="1"/>
  <c r="D215" i="2" s="1"/>
  <c r="D216" i="2" s="1"/>
  <c r="D217" i="2" s="1"/>
  <c r="D218" i="2" s="1"/>
  <c r="D219" i="2" s="1"/>
  <c r="D220" i="2" s="1"/>
  <c r="D221" i="2" s="1"/>
  <c r="D222" i="2" s="1"/>
  <c r="D223" i="2" s="1"/>
  <c r="D224" i="2" s="1"/>
  <c r="D225" i="2" s="1"/>
  <c r="D226" i="2" s="1"/>
  <c r="D227" i="2" s="1"/>
  <c r="D228" i="2" s="1"/>
  <c r="D229" i="2" s="1"/>
  <c r="D230" i="2" s="1"/>
  <c r="D231" i="2" s="1"/>
  <c r="D232" i="2" s="1"/>
  <c r="D233" i="2" s="1"/>
  <c r="D234" i="2" s="1"/>
  <c r="D235" i="2" s="1"/>
  <c r="D236" i="2" s="1"/>
  <c r="D237" i="2" s="1"/>
  <c r="D238" i="2" s="1"/>
  <c r="D239" i="2" s="1"/>
  <c r="D240" i="2" s="1"/>
  <c r="D241" i="2" s="1"/>
  <c r="D242" i="2" s="1"/>
  <c r="D243" i="2" s="1"/>
  <c r="D244" i="2" s="1"/>
  <c r="D245" i="2" s="1"/>
  <c r="D246" i="2" s="1"/>
  <c r="D247" i="2" s="1"/>
  <c r="D248" i="2" s="1"/>
  <c r="D249" i="2" s="1"/>
  <c r="D250" i="2" s="1"/>
  <c r="D251" i="2" s="1"/>
  <c r="D252" i="2" s="1"/>
  <c r="D180" i="2"/>
  <c r="D181" i="2" s="1"/>
  <c r="D182" i="2" s="1"/>
  <c r="D183" i="2" s="1"/>
  <c r="D184" i="2" s="1"/>
  <c r="D185" i="2" s="1"/>
  <c r="D186" i="2" s="1"/>
  <c r="D187" i="2" s="1"/>
  <c r="D188" i="2" s="1"/>
  <c r="D189" i="2" s="1"/>
  <c r="D190" i="2" s="1"/>
  <c r="D191" i="2" s="1"/>
  <c r="D192" i="2" s="1"/>
  <c r="D193" i="2" s="1"/>
  <c r="D194" i="2" s="1"/>
  <c r="D195" i="2" s="1"/>
  <c r="D196" i="2" s="1"/>
  <c r="D197" i="2" s="1"/>
  <c r="D198" i="2" s="1"/>
  <c r="D199" i="2" s="1"/>
  <c r="D200" i="2" s="1"/>
  <c r="D201" i="2" s="1"/>
  <c r="D202" i="2" s="1"/>
  <c r="D130" i="2"/>
  <c r="D131" i="2" s="1"/>
  <c r="D132" i="2" s="1"/>
  <c r="D133" i="2" s="1"/>
  <c r="D134" i="2" s="1"/>
  <c r="D135" i="2" s="1"/>
  <c r="D136" i="2" s="1"/>
  <c r="D137" i="2" s="1"/>
  <c r="D138" i="2" s="1"/>
  <c r="D139" i="2" s="1"/>
  <c r="D140" i="2" s="1"/>
  <c r="D141" i="2" s="1"/>
  <c r="D142" i="2" s="1"/>
  <c r="D143" i="2" s="1"/>
  <c r="D144" i="2" s="1"/>
  <c r="D145" i="2" s="1"/>
  <c r="D146" i="2" s="1"/>
  <c r="D147" i="2" s="1"/>
  <c r="D148" i="2" s="1"/>
  <c r="D149" i="2" s="1"/>
  <c r="D150" i="2" s="1"/>
  <c r="D151" i="2" s="1"/>
  <c r="D152" i="2" s="1"/>
  <c r="D153" i="2" s="1"/>
  <c r="D154" i="2" s="1"/>
  <c r="D155" i="2" s="1"/>
  <c r="D156" i="2" s="1"/>
  <c r="D157" i="2" s="1"/>
  <c r="D158" i="2" s="1"/>
  <c r="D159" i="2" s="1"/>
  <c r="D160" i="2" s="1"/>
  <c r="D161" i="2" s="1"/>
  <c r="D162" i="2" s="1"/>
  <c r="D163" i="2" s="1"/>
  <c r="D164" i="2" s="1"/>
  <c r="D165" i="2" s="1"/>
  <c r="D166" i="2" s="1"/>
  <c r="D167" i="2" s="1"/>
  <c r="D168" i="2" s="1"/>
  <c r="D169" i="2" s="1"/>
  <c r="D170" i="2" s="1"/>
  <c r="D171" i="2" s="1"/>
  <c r="D172" i="2" s="1"/>
  <c r="D173" i="2" s="1"/>
  <c r="D174" i="2" s="1"/>
  <c r="D175" i="2" s="1"/>
  <c r="D176" i="2" s="1"/>
  <c r="M23" i="1"/>
  <c r="I23" i="1"/>
  <c r="M24" i="1"/>
  <c r="I24" i="1"/>
  <c r="I22" i="1"/>
  <c r="M21" i="1"/>
  <c r="I21" i="1"/>
  <c r="I20" i="1"/>
  <c r="M19" i="1"/>
  <c r="I19" i="1"/>
  <c r="I18" i="1"/>
  <c r="D116" i="2"/>
  <c r="D117" i="2" s="1"/>
  <c r="D118" i="2" s="1"/>
  <c r="D119" i="2" s="1"/>
  <c r="D120" i="2" s="1"/>
  <c r="D121" i="2" s="1"/>
  <c r="D122" i="2" s="1"/>
  <c r="D123" i="2" s="1"/>
  <c r="D124" i="2" s="1"/>
  <c r="D125" i="2" s="1"/>
  <c r="D126" i="2" s="1"/>
  <c r="D127" i="2" s="1"/>
  <c r="I17" i="1"/>
  <c r="I16" i="1"/>
  <c r="M15" i="1"/>
  <c r="I15" i="1"/>
  <c r="M14" i="1"/>
  <c r="I14" i="1"/>
  <c r="I13" i="1"/>
  <c r="I12" i="1"/>
  <c r="I11" i="1"/>
  <c r="I10" i="1"/>
  <c r="I9" i="1"/>
  <c r="I8" i="1"/>
  <c r="I7" i="1"/>
  <c r="I6" i="1"/>
  <c r="I5" i="1"/>
  <c r="I4" i="1"/>
  <c r="I3" i="1"/>
  <c r="I2" i="1"/>
  <c r="M11" i="1"/>
  <c r="M10" i="1"/>
  <c r="M8" i="1"/>
  <c r="M3" i="1"/>
  <c r="D89" i="2"/>
  <c r="D90" i="2" s="1"/>
  <c r="D91" i="2" s="1"/>
  <c r="D92" i="2" s="1"/>
  <c r="D93" i="2" s="1"/>
  <c r="D94" i="2" s="1"/>
  <c r="D95" i="2" s="1"/>
  <c r="D96" i="2" s="1"/>
  <c r="D97" i="2" s="1"/>
  <c r="D98" i="2" s="1"/>
  <c r="D99" i="2" s="1"/>
  <c r="D100" i="2" s="1"/>
  <c r="D101" i="2" s="1"/>
  <c r="D102" i="2" s="1"/>
  <c r="D103" i="2" s="1"/>
  <c r="D104" i="2" s="1"/>
  <c r="D105" i="2" s="1"/>
  <c r="D106" i="2" s="1"/>
  <c r="D107" i="2" s="1"/>
  <c r="D108" i="2" s="1"/>
  <c r="D109" i="2" s="1"/>
  <c r="D110" i="2" s="1"/>
  <c r="D111" i="2" s="1"/>
  <c r="D112" i="2" s="1"/>
  <c r="D69" i="2"/>
  <c r="D70" i="2" s="1"/>
  <c r="D71" i="2" s="1"/>
  <c r="D72" i="2" s="1"/>
  <c r="D73" i="2" s="1"/>
  <c r="D74" i="2" s="1"/>
  <c r="D75" i="2" s="1"/>
  <c r="D76" i="2" s="1"/>
  <c r="D77" i="2" s="1"/>
  <c r="D78" i="2" s="1"/>
  <c r="D79" i="2" s="1"/>
  <c r="D80" i="2" s="1"/>
  <c r="D81" i="2" s="1"/>
  <c r="D82" i="2" s="1"/>
  <c r="D83" i="2" s="1"/>
  <c r="D84" i="2" s="1"/>
  <c r="D85" i="2" s="1"/>
  <c r="D86" i="2" s="1"/>
  <c r="D31" i="2"/>
  <c r="D32" i="2" s="1"/>
  <c r="D33" i="2" s="1"/>
  <c r="D34" i="2" s="1"/>
  <c r="D35" i="2" s="1"/>
  <c r="D36" i="2" s="1"/>
  <c r="D37" i="2" s="1"/>
  <c r="D38" i="2" s="1"/>
  <c r="D39" i="2" s="1"/>
  <c r="D40" i="2" s="1"/>
  <c r="D41" i="2" s="1"/>
  <c r="D42" i="2" s="1"/>
  <c r="D43" i="2" s="1"/>
  <c r="D44" i="2" s="1"/>
  <c r="D45" i="2" s="1"/>
  <c r="D46" i="2" s="1"/>
  <c r="D47" i="2" s="1"/>
  <c r="D48" i="2" s="1"/>
  <c r="D49" i="2" s="1"/>
  <c r="D50" i="2" s="1"/>
  <c r="D51" i="2" s="1"/>
  <c r="D52" i="2" s="1"/>
  <c r="D53" i="2" s="1"/>
  <c r="D54" i="2" s="1"/>
  <c r="D55" i="2" s="1"/>
  <c r="D56" i="2" s="1"/>
  <c r="D57" i="2" s="1"/>
  <c r="D58" i="2" s="1"/>
  <c r="D59" i="2" s="1"/>
  <c r="D60" i="2" s="1"/>
  <c r="D61" i="2" s="1"/>
  <c r="D62" i="2" s="1"/>
  <c r="D63" i="2" s="1"/>
  <c r="D64" i="2" s="1"/>
  <c r="D65" i="2" s="1"/>
  <c r="D66" i="2" s="1"/>
  <c r="D2" i="2"/>
  <c r="D3" i="2" s="1"/>
  <c r="D4" i="2" s="1"/>
  <c r="D5" i="2" s="1"/>
  <c r="D6" i="2" s="1"/>
  <c r="D7" i="2" s="1"/>
  <c r="D8" i="2" s="1"/>
  <c r="D9" i="2" s="1"/>
  <c r="D10" i="2" s="1"/>
  <c r="D11" i="2" s="1"/>
  <c r="D12" i="2" s="1"/>
  <c r="D13" i="2" s="1"/>
  <c r="D14" i="2" s="1"/>
  <c r="D15" i="2" s="1"/>
  <c r="D16" i="2" s="1"/>
  <c r="D17" i="2" s="1"/>
  <c r="D18" i="2" s="1"/>
  <c r="D19" i="2" s="1"/>
  <c r="D20" i="2" s="1"/>
  <c r="D21" i="2" s="1"/>
  <c r="D22" i="2" s="1"/>
  <c r="D23" i="2" s="1"/>
  <c r="D24" i="2" s="1"/>
  <c r="D25" i="2" s="1"/>
  <c r="D26" i="2" s="1"/>
  <c r="D27" i="2" s="1"/>
  <c r="D28" i="2"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futureMetadata>
  <valueMetadata count="1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valueMetadata>
</metadata>
</file>

<file path=xl/sharedStrings.xml><?xml version="1.0" encoding="utf-8"?>
<sst xmlns="http://schemas.openxmlformats.org/spreadsheetml/2006/main" count="470" uniqueCount="301">
  <si>
    <t>Ngày giao dịch</t>
  </si>
  <si>
    <t>Mã cổ phiếu</t>
  </si>
  <si>
    <t>Loại giao dịch</t>
  </si>
  <si>
    <t>Số lượng</t>
  </si>
  <si>
    <t>Hình ảnh</t>
  </si>
  <si>
    <t>Bài học rút ra</t>
  </si>
  <si>
    <t>Ghi chú tại sao mua bán</t>
  </si>
  <si>
    <t>29/8/2024</t>
  </si>
  <si>
    <t>BVH</t>
  </si>
  <si>
    <t>Mua</t>
  </si>
  <si>
    <t>Tổng giá trị giao dịch + phí(nghìn)</t>
  </si>
  <si>
    <t>Giá chốt lãi dự kiến</t>
  </si>
  <si>
    <t>Giá cắt lỗ</t>
  </si>
  <si>
    <t>Đường MA vẫn đang xu hướng đi lên, MACD cũng có xu hướng đi lên, các cây tăng trước vol lớn cây điều chỉnh vol nhỏ, giá điều chỉnh về MA10</t>
  </si>
  <si>
    <t>Bán</t>
  </si>
  <si>
    <t>Ngày 9/9/2024 giá xuyên qua MA20, MACD cắt xuống dưới đường tín hiệu, ngày 10/10 giá không thể test lại MA20 mà còn giảm khá mạnh với 1 cây vol khá lớn</t>
  </si>
  <si>
    <t>Mua cổ phiếu hơi muộn nên mua 1 ít cổ phiếu ở cây nến break ngày 16/8/24 và đến cây nến ngày 17 khi nến vượt trên đỉnh kháng cự 44.4 thì mua thêm nhiều. Bán khi giá gặp kháng cự ở 46.2. Việc mua thêm 900 cổ ở mức giá chạm M20 không sai và đã cắt lỗ đúng với kế hoạch khi giá chọc thủng MA20 và test lại không thành công(sự sụt giảm bất thường này có thể do siêu bảo YaGi gây thiệt hại lớn dẫn đến tâm lý lo sợ ngành bảo hiểm sẽ phải đền bù nhiều) =&gt; lần sau cần phải chú ý các sự kiện và suy nghĩ xem nó có ảnh hưởng gì đến cổ phiếu mình đang nắm giữ hay không</t>
  </si>
  <si>
    <t>Kết quả giao dịch</t>
  </si>
  <si>
    <t>Lỗ</t>
  </si>
  <si>
    <t>13/9/2024</t>
  </si>
  <si>
    <t>PDR</t>
  </si>
  <si>
    <t>NVL</t>
  </si>
  <si>
    <t>Ngày 11/9/2024 có tin xấu chưa nộp báo cáo tài chính bị loại khỏi danh sách margin giá xuyên qua MA20 xuống giá sàn, MACD cắt xuống dưới đường tín hiệu,</t>
  </si>
  <si>
    <t>Nắm bắt tin quá chậm, không kịp cắt sáng ngày 11/9</t>
  </si>
  <si>
    <t>Giá Mua</t>
  </si>
  <si>
    <t>Giá Bán</t>
  </si>
  <si>
    <t>Lãi/Lỗ(%)</t>
  </si>
  <si>
    <t>17/9/2024</t>
  </si>
  <si>
    <t>Ngày 13/9/2024 giá chạm qua MA20, đường MA20 vẫn đang hướng lên, chỉ số chứng khóa mỹ hôm trước có phiên tăng điểm, mua với mong muốn bán khi giá quay lại đỉnh cũ tạo 2 mô hình 2 đỉnh và tạo 2 đỉnh MACD phân kì âm</t>
  </si>
  <si>
    <t>Ngày 16/9/2024 thị trường xấu giá xuyên qua MA20 =&gt; không đúng với kỳ vọng =&gt; M20 là kháng cự giá hồi M20 bán</t>
  </si>
  <si>
    <t>MBB</t>
  </si>
  <si>
    <t>18/9/2024</t>
  </si>
  <si>
    <t>Ngày 18/9/2024 giá cắt qua MA20, đường MA20 vẫn đang đi ngang, buổi sáng thị trường có tín hiệu tốt khi VNI tăng mạnh</t>
  </si>
  <si>
    <t>Hoà</t>
  </si>
  <si>
    <t>Mã</t>
  </si>
  <si>
    <t>Trạng thái</t>
  </si>
  <si>
    <t>HPG</t>
  </si>
  <si>
    <t>KBC</t>
  </si>
  <si>
    <t>20/9/2024</t>
  </si>
  <si>
    <t xml:space="preserve">Ngày 20/9/2024 phiên sáng thị trường rất tốt, nhưng gần cuối phiên chiều giá thị trường xấu, ở giá 25 khối lượng bán lên tới 3tr =&gt; khó vượt, cuối phiên áp lực bán mạnh =&gt; bán </t>
  </si>
  <si>
    <t>Lãi</t>
  </si>
  <si>
    <t>VND</t>
  </si>
  <si>
    <t>Khi nhìn thấy khối lượng bán ở điểm kháng cự quá lớn, nên bán khi giá đến gần điểm giá đó, vượt qua thì mua tiếp, hôm nay đã đặt target bán là 25.1 nhưng đã không tuân thủ =&gt; lãi ít</t>
  </si>
  <si>
    <t>Nên chờ gần cuối phiên để bán, nếu giá hồi lên qua MA20 vẫn có thể giữ được</t>
  </si>
  <si>
    <t xml:space="preserve">Ngày 20/9/2024 giá vượt MA20 với 1 cây vol lớn, ngày 23 phiên tiếp theo lúc đầu phiên khối lượng mua bán lớn -&gt; tưởng vượt được đỉnh 26.25 nên mua sớm, mua xong giá lại giảm </t>
  </si>
  <si>
    <t>Nên tuân thủ quy tắc 2 cây nên test, và nên mua ở cuối phiên khi cây nên đã rõ ràng</t>
  </si>
  <si>
    <t xml:space="preserve">Ngày 1/10/2024 có 1 cây mở gap vol cao nhưng giá không tăng được mấy, thậm chí đỏ, tiếp theo đó là 2 cây đỏ vol trung bình -&gt; xu hướng ko tốt </t>
  </si>
  <si>
    <t>Nên bán từ cây ngày 1/10 khi vol lớn mà không đẩy được giá lên</t>
  </si>
  <si>
    <t>Ngày 4/10/2024 có 1 cây xuyên qua MA20, trước đó có 3 cây nến đỏ</t>
  </si>
  <si>
    <t>Giá mua</t>
  </si>
  <si>
    <t>Giá bán</t>
  </si>
  <si>
    <t>Lãi Lỗ(%)</t>
  </si>
  <si>
    <t>Nên bán từ cây ngày 3/10 khi break đỉnh không đẹp lắm và 2 cây test lại đỏ</t>
  </si>
  <si>
    <t>MSB</t>
  </si>
  <si>
    <t>Cổ phiếu đang vào trend tăng mạnh, giá tụt về MA10 mua để lướt ngắn hạn</t>
  </si>
  <si>
    <t>ACB</t>
  </si>
  <si>
    <t>Giá chạm về đỉnh break, MA20 và MA20 vẫn đang hướng lên</t>
  </si>
  <si>
    <t>Giá vượt đỉnh cũ, nhưng kết thúc phiên là 1 cây nên đỏ và macd có nguy cơ phân kì âm</t>
  </si>
  <si>
    <t xml:space="preserve">Giá đã test lại gần đỉnh cũ nhưng vì hơi tham nên chưa bán, nay giá quay lại MA10 -&gt; có khả năng tạo phân kì âm -&gt; bán đợi quay lại gần  MA20 để mua tiếp </t>
  </si>
  <si>
    <t>Hòa</t>
  </si>
  <si>
    <t>VHM</t>
  </si>
  <si>
    <t>Đường MA20 sau khi giảm có xu hướng đi ngang giá ngày 11/10 vượt MA20</t>
  </si>
  <si>
    <t>Đường MA20 sau khi giảm có xu hướng đi ngang giá ngày 10/10 có cây vượt MA20 với cây vol lớn, ngày 11/10 cây test lại sau khi vượt MA20 xanh mặc dù thị trường giảm</t>
  </si>
  <si>
    <t>DIG</t>
  </si>
  <si>
    <t>14/10/2024</t>
  </si>
  <si>
    <t>Trên đồ thị kĩ thuật tạo 3 đáy, giá đang ở đáy thứ 3 vol nhỏ tích lũy không xuyên qua -&gt; vào 1 ít thăm dò bắt đáy chờ sóng bất động sản</t>
  </si>
  <si>
    <t>Giá thủng 3 đáy gần nhất</t>
  </si>
  <si>
    <t>17/10/2024</t>
  </si>
  <si>
    <t>MA20 vẫn đang hướng lên, giá chạm MA20, MACD chart ngày vẫn mới có 1 đỉnh, hi vọng quay lại đỉnh cũ tạo 2 đỉnh MACD phân kì âm</t>
  </si>
  <si>
    <t>Giá quay lại đỉnh cũ và tạo phân kỳ âm trên chart giờ</t>
  </si>
  <si>
    <t>18/10/2024</t>
  </si>
  <si>
    <t>21/10/2024</t>
  </si>
  <si>
    <t>DXG</t>
  </si>
  <si>
    <t>Giá vượt MA20 cây thứ nhất test lại ok, cây thứ 2 xanh nên mua</t>
  </si>
  <si>
    <t>HVN có tín hiệu bán chuyển sang HVN</t>
  </si>
  <si>
    <t>Giao dịch trong biên size way bán mua  để xuống mua tiếp</t>
  </si>
  <si>
    <t>A ("Panic Years" - Năm hoảng loạn):</t>
  </si>
  <si>
    <t>Là những năm xảy ra khủng hoảng tài chính và được dự đoán sẽ lặp lại. Ví dụ: 1927, 1945, 1965, 1981, 1999, 2019, 2035, 2053.</t>
  </si>
  <si>
    <t>Thường gắn với sự bất ổn của nền kinh tế.</t>
  </si>
  <si>
    <t>B ("Boom Years" - Năm thịnh vượng):</t>
  </si>
  <si>
    <t>Là những năm kinh tế phát triển, giá cả tăng cao, và là thời điểm lý tưởng để bán cổ phiếu hoặc tài sản. Ví dụ: 1926, 1935, 1945, 1953, 1962, 1972, 1980, 1989, 1999, 2007, 2016, 2026.</t>
  </si>
  <si>
    <t>Đại diện cho giai đoạn đỉnh cao của kinh tế.</t>
  </si>
  <si>
    <t>C ("Hard Times" - Năm khó khăn):</t>
  </si>
  <si>
    <t>Là những năm giá cả xuống thấp, thích hợp để mua cổ phiếu, đất đai, hoặc hàng hóa. Ví dụ: 1924, 1931, 1942, 1951, 1958, 1969, 1978, 1985, 1996, 2005, 2012, 2023, 2032, 2050.</t>
  </si>
  <si>
    <t>Tượng trưng cho giai đoạn suy thoái kinh tế.</t>
  </si>
  <si>
    <t>DGC</t>
  </si>
  <si>
    <t>HCM</t>
  </si>
  <si>
    <t>VTP</t>
  </si>
  <si>
    <t>GMD</t>
  </si>
  <si>
    <t>MCH</t>
  </si>
  <si>
    <t>DGW</t>
  </si>
  <si>
    <t>MWG</t>
  </si>
  <si>
    <t>HVN</t>
  </si>
  <si>
    <t>DPM</t>
  </si>
  <si>
    <t>MSH</t>
  </si>
  <si>
    <t>SCS</t>
  </si>
  <si>
    <t>DVP</t>
  </si>
  <si>
    <t>TLG</t>
  </si>
  <si>
    <t>VIC</t>
  </si>
  <si>
    <t>VRE</t>
  </si>
  <si>
    <t>SSI</t>
  </si>
  <si>
    <t>Sàn</t>
  </si>
  <si>
    <t>Ngày BC gần nhất</t>
  </si>
  <si>
    <t>Quý BC gần nhất</t>
  </si>
  <si>
    <t>Khối lượng</t>
  </si>
  <si>
    <t>Vốn hóa</t>
  </si>
  <si>
    <t>Cổ tức bằng tiền (năm gần nhất)</t>
  </si>
  <si>
    <t>BFC</t>
  </si>
  <si>
    <t>HSX</t>
  </si>
  <si>
    <t>30/10/2024</t>
  </si>
  <si>
    <t>Q3.2024</t>
  </si>
  <si>
    <t>2,106.64 tỷ</t>
  </si>
  <si>
    <t>BMP</t>
  </si>
  <si>
    <t>11,051.23 tỷ</t>
  </si>
  <si>
    <t>24/10/2024</t>
  </si>
  <si>
    <t>42,611.14 tỷ</t>
  </si>
  <si>
    <t>DRC</t>
  </si>
  <si>
    <t>22/10/2024</t>
  </si>
  <si>
    <t>3,278.68 tỷ</t>
  </si>
  <si>
    <t>FPT</t>
  </si>
  <si>
    <t>25/10/2024</t>
  </si>
  <si>
    <t>218,895.09 tỷ</t>
  </si>
  <si>
    <t>IDC</t>
  </si>
  <si>
    <t>HNX</t>
  </si>
  <si>
    <t>31/10/2024</t>
  </si>
  <si>
    <t>18,051.00 tỷ</t>
  </si>
  <si>
    <t>3,683.19 tỷ</t>
  </si>
  <si>
    <t>NTL</t>
  </si>
  <si>
    <t>2,043.16 tỷ</t>
  </si>
  <si>
    <t>NTP</t>
  </si>
  <si>
    <t>8,594.70 tỷ</t>
  </si>
  <si>
    <t>PAC</t>
  </si>
  <si>
    <t>1,761.28 tỷ</t>
  </si>
  <si>
    <t>19/10/2024</t>
  </si>
  <si>
    <t>QNS</t>
  </si>
  <si>
    <t>UPCOM</t>
  </si>
  <si>
    <t>28/10/2024</t>
  </si>
  <si>
    <t>18,676.53 tỷ</t>
  </si>
  <si>
    <t>SAB</t>
  </si>
  <si>
    <t>04/11/2024</t>
  </si>
  <si>
    <t>68,745.34 tỷ</t>
  </si>
  <si>
    <t>23/10/2024</t>
  </si>
  <si>
    <t>7,515.05 tỷ</t>
  </si>
  <si>
    <t>SIP</t>
  </si>
  <si>
    <t>16,947.94 tỷ</t>
  </si>
  <si>
    <t>5,533.03 tỷ</t>
  </si>
  <si>
    <t>TNG</t>
  </si>
  <si>
    <t>2,966.95 tỷ</t>
  </si>
  <si>
    <t>VCS</t>
  </si>
  <si>
    <t>9,728.00 tỷ</t>
  </si>
  <si>
    <t>VHC</t>
  </si>
  <si>
    <t>VNM</t>
  </si>
  <si>
    <t>01/11/2024</t>
  </si>
  <si>
    <t>129,159.25 tỷ</t>
  </si>
  <si>
    <t xml:space="preserve">Có trả cổ tức (bằng tiền) năm gần nhất </t>
  </si>
  <si>
    <t>Có trả cổ tức đều trong 3 năm gần nhất</t>
  </si>
  <si>
    <t>Khối lượng lớn hơn 120k</t>
  </si>
  <si>
    <t>Vốn hóa lớn hơn 900 tỉ</t>
  </si>
  <si>
    <t>P/E (TTM)</t>
  </si>
  <si>
    <t>P/B (MRQ)</t>
  </si>
  <si>
    <t>ROE (%)</t>
  </si>
  <si>
    <t>23.71%</t>
  </si>
  <si>
    <t>34.43%</t>
  </si>
  <si>
    <t>22.21%</t>
  </si>
  <si>
    <t>14.38%</t>
  </si>
  <si>
    <t>23.49%</t>
  </si>
  <si>
    <t>35.59%</t>
  </si>
  <si>
    <t>17.5%</t>
  </si>
  <si>
    <t>66.98%</t>
  </si>
  <si>
    <t>20.74%</t>
  </si>
  <si>
    <t>13.82%</t>
  </si>
  <si>
    <t>27.82%</t>
  </si>
  <si>
    <t>16.35%</t>
  </si>
  <si>
    <t>44.03%</t>
  </si>
  <si>
    <t>27.64%</t>
  </si>
  <si>
    <t>20.27%</t>
  </si>
  <si>
    <t>16.29%</t>
  </si>
  <si>
    <t>16.54%</t>
  </si>
  <si>
    <t>27.71%</t>
  </si>
  <si>
    <t>Định giá hấp dẫn, ROE tốt.</t>
  </si>
  <si>
    <t xml:space="preserve">	Tăng trưởng ổn định, nhưng định giá cao.</t>
  </si>
  <si>
    <t>Định giá hợp lý, ROE cao.</t>
  </si>
  <si>
    <t>Hợp lý về định giá và ROE ổn.</t>
  </si>
  <si>
    <t>An toàn, nhưng định giá không hấp dẫn.</t>
  </si>
  <si>
    <t>Lớn, ổn định, nhưng P/B hơi cao.</t>
  </si>
  <si>
    <t>ROE rất tốt, nhưng định giá tương đối cao.</t>
  </si>
  <si>
    <t>Tăng trưởng tốt, nhưng định giá hơi cao.</t>
  </si>
  <si>
    <t>ROE &gt; 14%</t>
  </si>
  <si>
    <t>PLX</t>
  </si>
  <si>
    <t>LCG</t>
  </si>
  <si>
    <t>KSB</t>
  </si>
  <si>
    <t>GEX</t>
  </si>
  <si>
    <t>BAF</t>
  </si>
  <si>
    <t>Giá vượt lên MA20, MACD cắt đường tín hiệu, mây phía trước mỏng , 2 cây  tích lũy tốt, nhưng đang gần kháng cự mạnh</t>
  </si>
  <si>
    <t>Giá vượt MA20, nhưng MA20 vẫn hướng xuống dưới</t>
  </si>
  <si>
    <t>HHV</t>
  </si>
  <si>
    <t>Giá vượt MA20, MACD cắt đường tín hiệu, nhưng MA20 vẫn hướng xuống dưới</t>
  </si>
  <si>
    <t>VPB</t>
  </si>
  <si>
    <t>PAT</t>
  </si>
  <si>
    <t>Giá vượt MA20</t>
  </si>
  <si>
    <t xml:space="preserve">MSN </t>
  </si>
  <si>
    <t xml:space="preserve">VIX </t>
  </si>
  <si>
    <t>Giá cắt MA20, MACD cắt đường tín hiệu, cây 1 tích lũy tốt</t>
  </si>
  <si>
    <t>GVR</t>
  </si>
  <si>
    <t>HSG</t>
  </si>
  <si>
    <t>DCM</t>
  </si>
  <si>
    <t>Giá cắt lên MA20, macd cắt đường tín hiệu</t>
  </si>
  <si>
    <t>Giá vượt MA20, đang tích lũy trên MA20 chờ kéo MA20 đi ngang và break khỏi vùng tích lũy</t>
  </si>
  <si>
    <t>TPB</t>
  </si>
  <si>
    <t>Giá vượt MA20, MACD cắt đường tín hiệu, chờ break khỏi đỉnh gần nhất</t>
  </si>
  <si>
    <t>FTS</t>
  </si>
  <si>
    <t>Săp tới MA20</t>
  </si>
  <si>
    <t>TTF</t>
  </si>
  <si>
    <t>Giá vượt MA20, MACD cắt đường tín hiệu, chờ break khỏi vùng tích lũy quanh MA20</t>
  </si>
  <si>
    <t>VOS</t>
  </si>
  <si>
    <t>VGT</t>
  </si>
  <si>
    <t>NNC</t>
  </si>
  <si>
    <t>PMC</t>
  </si>
  <si>
    <t>PPC</t>
  </si>
  <si>
    <t>SLS</t>
  </si>
  <si>
    <t>TMB</t>
  </si>
  <si>
    <t>Lọc cổ cơ bản tốt, cổ tức tiền mặt</t>
  </si>
  <si>
    <t>Lọc cổ cơ bản tốt, vốn hóa lớn, khối lượng lớn, PB, PE thấp, ROE cao</t>
  </si>
  <si>
    <t>05/02/2025</t>
  </si>
  <si>
    <t>Q4.2024</t>
  </si>
  <si>
    <t>29,640.00 tỷ</t>
  </si>
  <si>
    <t>SHB</t>
  </si>
  <si>
    <t>38,455.33 tỷ</t>
  </si>
  <si>
    <t>TDC</t>
  </si>
  <si>
    <t>07/02/2025</t>
  </si>
  <si>
    <t>1,270.00 tỷ</t>
  </si>
  <si>
    <t>TVC</t>
  </si>
  <si>
    <t>1,039.74 tỷ</t>
  </si>
  <si>
    <t>06/02/2025</t>
  </si>
  <si>
    <t>159,572.96 tỷ</t>
  </si>
  <si>
    <t>Giá Vượt SMA(200)(1 ngày)</t>
  </si>
  <si>
    <t>Tổng KL khớp hiện tại so với TBKL cùng thời điểm 10 ngày liền trước (Nến 1 ngày)</t>
  </si>
  <si>
    <t>10,990.73 tỷ</t>
  </si>
  <si>
    <t>83.56%</t>
  </si>
  <si>
    <t>LSS</t>
  </si>
  <si>
    <t>938.87 tỷ</t>
  </si>
  <si>
    <t>363.31%</t>
  </si>
  <si>
    <t>MIG</t>
  </si>
  <si>
    <t>3,047.67 tỷ</t>
  </si>
  <si>
    <t>463.84%</t>
  </si>
  <si>
    <t>MSR</t>
  </si>
  <si>
    <t>16,157.58 tỷ</t>
  </si>
  <si>
    <t>271.45%</t>
  </si>
  <si>
    <t>SAM</t>
  </si>
  <si>
    <t>2,602.73 tỷ</t>
  </si>
  <si>
    <t>276.89%</t>
  </si>
  <si>
    <t>VC3</t>
  </si>
  <si>
    <t>3,479.20 tỷ</t>
  </si>
  <si>
    <t>87.61%</t>
  </si>
  <si>
    <t>EVF</t>
  </si>
  <si>
    <t>PVD</t>
  </si>
  <si>
    <t>BCM</t>
  </si>
  <si>
    <t>VPG</t>
  </si>
  <si>
    <t>MML</t>
  </si>
  <si>
    <t>Chuyên gia Huy VPS 15/2</t>
  </si>
  <si>
    <t>MACD đang sắp cắt xuống đường tín hiệu</t>
  </si>
  <si>
    <t>TCH</t>
  </si>
  <si>
    <t>OCB</t>
  </si>
  <si>
    <t>MACD đã cắt dưới đường tín hiệu, giá về MA20 chờ cây nến mai xem có bật lại được ko,  bật lại thì quay lại đỉnh cũ bán</t>
  </si>
  <si>
    <t>Giá vượt MA20, MACD cắt đường tín hiệu, MA20 đang đi ngang,  đã tích lũy 2 cây trên MA20</t>
  </si>
  <si>
    <t>MACD cắt xuống dưới đường tín hiệu, 1 cây nến dưới MA20</t>
  </si>
  <si>
    <t>FCN</t>
  </si>
  <si>
    <t>REE</t>
  </si>
  <si>
    <t>Giá cắt xuống MA20, cây nay ko lên lại được cắt</t>
  </si>
  <si>
    <t>BVS</t>
  </si>
  <si>
    <t>Mất MA20</t>
  </si>
  <si>
    <t>GAS</t>
  </si>
  <si>
    <t>Giá vượt MA20, macd chưa cắt đường tín hiệu</t>
  </si>
  <si>
    <t>Bị fomo</t>
  </si>
  <si>
    <t>HPX</t>
  </si>
  <si>
    <t>Giá hiện tại</t>
  </si>
  <si>
    <t>Lỗ/Lãi</t>
  </si>
  <si>
    <t>Giá dự định chốt lời</t>
  </si>
  <si>
    <t>VJC</t>
  </si>
  <si>
    <t>Giá vượt ma20, break khỏi vùng tích lũy, có eo mây phía trước</t>
  </si>
  <si>
    <t>DCL</t>
  </si>
  <si>
    <t>53.7 - 54.5 là kháng cự trung bình</t>
  </si>
  <si>
    <t>1 cây test đỏ khi giá vượt MA20, chờ cây tiếp theo, phía trước mây đỏ khá dày, đánh nhanh rút gọn</t>
  </si>
  <si>
    <t>20 - 20.6 là kháng cự mạnh, gần MA200</t>
  </si>
  <si>
    <t>Giá vẫn đang tích lũy, macd sắp cắt đường tín hiệu, giá cũng sắp gần MA20</t>
  </si>
  <si>
    <t>12.6 - 13.2 là kháng cự mạnh</t>
  </si>
  <si>
    <t>Giá break qua đỉnh gần nhất vol lớn</t>
  </si>
  <si>
    <t>13.5 là kháng cự trung bình</t>
  </si>
  <si>
    <t>đang tích lũy trên kháng cự, chờ break rứt điểm</t>
  </si>
  <si>
    <t>21.9 là MA200 xem xét</t>
  </si>
  <si>
    <t>Giá đang vừa tăng vừa chỉnh, xu hướng vẫn là tăng</t>
  </si>
  <si>
    <t>20 là kháng cự</t>
  </si>
  <si>
    <t>5 là kháng cự, gần MA200</t>
  </si>
  <si>
    <t>Vẫn đang tích lũy ở đáy</t>
  </si>
  <si>
    <t>25.8 là kháng cự</t>
  </si>
  <si>
    <t>giá vượt khỏi vùng tích lũy, vượt MA20, có eo mây có thể vượt qua</t>
  </si>
  <si>
    <t>102 là kháng cự trung bình</t>
  </si>
  <si>
    <t>FRT</t>
  </si>
  <si>
    <t>Giá vượt MA20, MA200, macd cắt đường tín hiệu</t>
  </si>
  <si>
    <t>CII</t>
  </si>
  <si>
    <t>Giá vượt MA20, chờ break vùng tích lũy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</si>
</sst>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b/>
      <sz val="12"/>
      <color theme="1"/>
      <name val="Times New Roman"/>
      <family val="1"/>
    </font>
    <font>
      <sz val="12"/>
      <color theme="1"/>
      <name val="Times New Roman"/>
      <family val="1"/>
    </font>
    <font>
      <sz val="14"/>
      <color theme="1"/>
      <name val="Times New Roman"/>
      <family val="1"/>
    </font>
    <font>
      <sz val="16"/>
      <color theme="1"/>
      <name val="Times New Roman"/>
      <family val="1"/>
    </font>
    <font>
      <b/>
      <sz val="12"/>
      <color theme="1"/>
      <name val="Calibri"/>
      <family val="2"/>
      <scheme val="minor"/>
    </font>
    <font>
      <sz val="12"/>
      <color theme="1"/>
      <name val="Calibri"/>
      <family val="2"/>
      <scheme val="minor"/>
    </font>
    <font>
      <sz val="14"/>
      <color rgb="FFFF0000"/>
      <name val="Times New Roman"/>
      <family val="1"/>
    </font>
  </fonts>
  <fills count="4">
    <fill>
      <patternFill patternType="none"/>
    </fill>
    <fill>
      <patternFill patternType="gray125"/>
    </fill>
    <fill>
      <patternFill patternType="solid">
        <fgColor rgb="FFFFFF00"/>
        <bgColor indexed="64"/>
      </patternFill>
    </fill>
    <fill>
      <patternFill patternType="solid">
        <fgColor rgb="FF92D05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6" fillId="0" borderId="0"/>
  </cellStyleXfs>
  <cellXfs count="28">
    <xf numFmtId="0" fontId="0" fillId="0" borderId="0" xfId="0"/>
    <xf numFmtId="0" fontId="1" fillId="2" borderId="1" xfId="0" applyFont="1" applyFill="1" applyBorder="1" applyAlignment="1">
      <alignment horizontal="center" vertical="top"/>
    </xf>
    <xf numFmtId="0" fontId="2" fillId="0" borderId="0" xfId="0" applyFont="1"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14" fontId="2" fillId="0" borderId="0" xfId="0" applyNumberFormat="1" applyFont="1" applyAlignment="1">
      <alignment horizontal="center" vertical="center"/>
    </xf>
    <xf numFmtId="0" fontId="4" fillId="2" borderId="1" xfId="0" applyFont="1" applyFill="1" applyBorder="1" applyAlignment="1">
      <alignment horizontal="center" vertical="center" wrapText="1"/>
    </xf>
    <xf numFmtId="0" fontId="3" fillId="2" borderId="1" xfId="0" applyFont="1" applyFill="1" applyBorder="1" applyAlignment="1">
      <alignment horizontal="center" vertical="center" wrapText="1"/>
    </xf>
    <xf numFmtId="0" fontId="3" fillId="0" borderId="0" xfId="0" applyFont="1" applyAlignment="1">
      <alignment horizontal="center" vertical="center" wrapText="1"/>
    </xf>
    <xf numFmtId="0" fontId="3" fillId="0" borderId="1" xfId="0" applyFont="1" applyBorder="1" applyAlignment="1">
      <alignment horizontal="center" vertical="center" wrapText="1"/>
    </xf>
    <xf numFmtId="0" fontId="3" fillId="3" borderId="1" xfId="0" applyFont="1" applyFill="1" applyBorder="1" applyAlignment="1">
      <alignment horizontal="center" vertical="center" wrapText="1"/>
    </xf>
    <xf numFmtId="0" fontId="3" fillId="3" borderId="0" xfId="0" applyFont="1" applyFill="1" applyAlignment="1">
      <alignment horizontal="center" vertical="center" wrapText="1"/>
    </xf>
    <xf numFmtId="0" fontId="5" fillId="0" borderId="0" xfId="0" applyFont="1"/>
    <xf numFmtId="0" fontId="3" fillId="2" borderId="0" xfId="0" applyFont="1" applyFill="1" applyBorder="1" applyAlignment="1">
      <alignment horizontal="center" vertical="center" wrapText="1"/>
    </xf>
    <xf numFmtId="0" fontId="3" fillId="0" borderId="0" xfId="1" applyFont="1" applyAlignment="1">
      <alignment horizontal="center" vertical="center"/>
    </xf>
    <xf numFmtId="0" fontId="3" fillId="0" borderId="0" xfId="0" applyFont="1" applyAlignment="1">
      <alignment horizontal="center" vertical="center"/>
    </xf>
    <xf numFmtId="14" fontId="3" fillId="0" borderId="0" xfId="0" applyNumberFormat="1" applyFont="1" applyAlignment="1">
      <alignment horizontal="center" vertical="center"/>
    </xf>
    <xf numFmtId="10" fontId="3" fillId="0" borderId="0" xfId="0" applyNumberFormat="1" applyFont="1" applyAlignment="1">
      <alignment horizontal="center" vertical="center"/>
    </xf>
    <xf numFmtId="0" fontId="3" fillId="3" borderId="0" xfId="0" applyFont="1" applyFill="1" applyAlignment="1">
      <alignment horizontal="center" vertical="center"/>
    </xf>
    <xf numFmtId="0" fontId="3" fillId="2" borderId="0" xfId="0" applyFont="1" applyFill="1" applyAlignment="1">
      <alignment horizontal="center" vertical="center"/>
    </xf>
    <xf numFmtId="0" fontId="3" fillId="0" borderId="0" xfId="0" applyFont="1" applyFill="1" applyAlignment="1">
      <alignment horizontal="center" vertical="center"/>
    </xf>
    <xf numFmtId="0" fontId="3" fillId="3" borderId="0" xfId="1" applyFont="1" applyFill="1" applyAlignment="1">
      <alignment horizontal="center" vertical="center"/>
    </xf>
    <xf numFmtId="0" fontId="6" fillId="0" borderId="0" xfId="1" applyAlignment="1">
      <alignment horizontal="center" vertical="center"/>
    </xf>
    <xf numFmtId="0" fontId="0" fillId="0" borderId="0" xfId="0" applyAlignment="1">
      <alignment horizontal="center" vertical="center"/>
    </xf>
    <xf numFmtId="0" fontId="6" fillId="3" borderId="0" xfId="1" applyFill="1" applyAlignment="1">
      <alignment horizontal="center" vertical="center"/>
    </xf>
    <xf numFmtId="0" fontId="0" fillId="3" borderId="0" xfId="0" applyFill="1" applyAlignment="1">
      <alignment horizontal="center" vertical="center"/>
    </xf>
    <xf numFmtId="0" fontId="7" fillId="2" borderId="0" xfId="0" applyFont="1" applyFill="1" applyAlignment="1">
      <alignment horizontal="center" vertical="center"/>
    </xf>
    <xf numFmtId="0" fontId="7" fillId="2" borderId="0" xfId="0" applyFont="1" applyFill="1" applyBorder="1" applyAlignment="1">
      <alignment horizontal="center" vertical="center" wrapText="1"/>
    </xf>
  </cellXfs>
  <cellStyles count="2">
    <cellStyle name="Normal" xfId="0" builtinId="0"/>
    <cellStyle name="Normal 2" xfId="1" xr:uid="{5C9CF50F-D706-4979-BFCB-F4F850A0B986}"/>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12" Type="http://schemas.microsoft.com/office/2017/06/relationships/rdRichValueTypes" Target="richData/rdRichValueTyp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microsoft.com/office/2017/06/relationships/rdRichValueStructure" Target="richData/rdrichvaluestructure.xml"/><Relationship Id="rId5" Type="http://schemas.openxmlformats.org/officeDocument/2006/relationships/theme" Target="theme/theme1.xml"/><Relationship Id="rId10" Type="http://schemas.microsoft.com/office/2017/06/relationships/rdRichValue" Target="richData/rdrichvalue.xml"/><Relationship Id="rId4" Type="http://schemas.openxmlformats.org/officeDocument/2006/relationships/worksheet" Target="worksheets/sheet4.xml"/><Relationship Id="rId9" Type="http://schemas.microsoft.com/office/2022/10/relationships/richValueRel" Target="richData/richValueRel.xml"/></Relationships>
</file>

<file path=xl/drawings/_rels/drawing1.xml.rels><?xml version="1.0" encoding="UTF-8" standalone="yes"?>
<Relationships xmlns="http://schemas.openxmlformats.org/package/2006/relationships"><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17</xdr:col>
      <xdr:colOff>522514</xdr:colOff>
      <xdr:row>33</xdr:row>
      <xdr:rowOff>117341</xdr:rowOff>
    </xdr:to>
    <xdr:pic>
      <xdr:nvPicPr>
        <xdr:cNvPr id="2" name="Picture 1">
          <a:extLst>
            <a:ext uri="{FF2B5EF4-FFF2-40B4-BE49-F238E27FC236}">
              <a16:creationId xmlns:a16="http://schemas.microsoft.com/office/drawing/2014/main" id="{602F7666-595A-529B-3363-90EDCA20C15D}"/>
            </a:ext>
          </a:extLst>
        </xdr:cNvPr>
        <xdr:cNvPicPr>
          <a:picLocks noChangeAspect="1"/>
        </xdr:cNvPicPr>
      </xdr:nvPicPr>
      <xdr:blipFill>
        <a:blip xmlns:r="http://schemas.openxmlformats.org/officeDocument/2006/relationships" r:embed="rId1"/>
        <a:stretch>
          <a:fillRect/>
        </a:stretch>
      </xdr:blipFill>
      <xdr:spPr>
        <a:xfrm>
          <a:off x="0" y="0"/>
          <a:ext cx="10885714" cy="6152381"/>
        </a:xfrm>
        <a:prstGeom prst="rect">
          <a:avLst/>
        </a:prstGeom>
      </xdr:spPr>
    </xdr:pic>
    <xdr:clientData/>
  </xdr:twoCellAnchor>
</xdr:wsDr>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ichValueRel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24"/>
  <sheetViews>
    <sheetView zoomScaleNormal="100" workbookViewId="0">
      <pane ySplit="1" topLeftCell="A2" activePane="bottomLeft" state="frozen"/>
      <selection pane="bottomLeft" activeCell="A2" sqref="A2"/>
    </sheetView>
  </sheetViews>
  <sheetFormatPr defaultRowHeight="15.6" x14ac:dyDescent="0.3"/>
  <cols>
    <col min="1" max="1" width="14.77734375" style="2" bestFit="1" customWidth="1"/>
    <col min="2" max="2" width="12.33203125" style="2" bestFit="1" customWidth="1"/>
    <col min="3" max="3" width="14.109375" style="2" bestFit="1" customWidth="1"/>
    <col min="4" max="4" width="13" style="2" customWidth="1"/>
    <col min="5" max="6" width="12.88671875" style="2" bestFit="1" customWidth="1"/>
    <col min="7" max="8" width="19.5546875" style="2" bestFit="1" customWidth="1"/>
    <col min="9" max="9" width="33.109375" style="2" bestFit="1" customWidth="1"/>
    <col min="10" max="10" width="34.21875" style="2" customWidth="1"/>
    <col min="11" max="13" width="20.109375" style="2" customWidth="1"/>
    <col min="14" max="14" width="37.5546875" style="2" customWidth="1"/>
    <col min="15" max="16384" width="8.88671875" style="2"/>
  </cols>
  <sheetData>
    <row r="1" spans="1:14" x14ac:dyDescent="0.3">
      <c r="A1" s="1" t="s">
        <v>0</v>
      </c>
      <c r="B1" s="1" t="s">
        <v>1</v>
      </c>
      <c r="C1" s="1" t="s">
        <v>2</v>
      </c>
      <c r="D1" s="1" t="s">
        <v>3</v>
      </c>
      <c r="E1" s="1" t="s">
        <v>49</v>
      </c>
      <c r="F1" s="1" t="s">
        <v>50</v>
      </c>
      <c r="G1" s="1" t="s">
        <v>11</v>
      </c>
      <c r="H1" s="1" t="s">
        <v>12</v>
      </c>
      <c r="I1" s="1" t="s">
        <v>10</v>
      </c>
      <c r="J1" s="1" t="s">
        <v>6</v>
      </c>
      <c r="K1" s="1" t="s">
        <v>4</v>
      </c>
      <c r="L1" s="1" t="s">
        <v>17</v>
      </c>
      <c r="M1" s="1" t="s">
        <v>51</v>
      </c>
      <c r="N1" s="1" t="s">
        <v>5</v>
      </c>
    </row>
    <row r="2" spans="1:14" s="3" customFormat="1" ht="78" x14ac:dyDescent="0.3">
      <c r="A2" s="3" t="s">
        <v>7</v>
      </c>
      <c r="B2" s="3" t="s">
        <v>8</v>
      </c>
      <c r="C2" s="3" t="s">
        <v>9</v>
      </c>
      <c r="D2" s="3">
        <v>900</v>
      </c>
      <c r="E2" s="3">
        <v>45.445</v>
      </c>
      <c r="G2" s="3">
        <v>47.2</v>
      </c>
      <c r="I2" s="3">
        <f t="shared" ref="I2:I15" si="0">D2*E2</f>
        <v>40900.5</v>
      </c>
      <c r="J2" s="4" t="s">
        <v>13</v>
      </c>
      <c r="K2" s="3" t="e" vm="1">
        <v>#VALUE!</v>
      </c>
    </row>
    <row r="3" spans="1:14" ht="234" x14ac:dyDescent="0.3">
      <c r="A3" s="5">
        <v>45574</v>
      </c>
      <c r="B3" s="3" t="s">
        <v>8</v>
      </c>
      <c r="C3" s="3" t="s">
        <v>14</v>
      </c>
      <c r="D3" s="3">
        <v>1900</v>
      </c>
      <c r="E3" s="3">
        <v>45.445</v>
      </c>
      <c r="F3" s="3">
        <v>43.25</v>
      </c>
      <c r="G3" s="3"/>
      <c r="H3" s="3"/>
      <c r="I3" s="3">
        <f t="shared" si="0"/>
        <v>86345.5</v>
      </c>
      <c r="J3" s="4" t="s">
        <v>15</v>
      </c>
      <c r="K3" s="3" t="e" vm="2">
        <v>#VALUE!</v>
      </c>
      <c r="L3" s="3" t="s">
        <v>18</v>
      </c>
      <c r="M3" s="8">
        <f>ROUND((F3 - E3) / E3 * 100, 2)</f>
        <v>-4.83</v>
      </c>
      <c r="N3" s="4" t="s">
        <v>16</v>
      </c>
    </row>
    <row r="4" spans="1:14" ht="78" x14ac:dyDescent="0.3">
      <c r="A4" s="5">
        <v>45635</v>
      </c>
      <c r="B4" s="3" t="s">
        <v>21</v>
      </c>
      <c r="C4" s="3" t="s">
        <v>14</v>
      </c>
      <c r="D4" s="3">
        <v>1200</v>
      </c>
      <c r="E4" s="3"/>
      <c r="F4" s="3">
        <v>11.8</v>
      </c>
      <c r="G4" s="3"/>
      <c r="H4" s="3"/>
      <c r="I4" s="3">
        <f t="shared" si="0"/>
        <v>0</v>
      </c>
      <c r="J4" s="4" t="s">
        <v>22</v>
      </c>
      <c r="K4" s="3" t="e" vm="3">
        <v>#VALUE!</v>
      </c>
      <c r="L4" s="3" t="s">
        <v>18</v>
      </c>
      <c r="M4" s="8"/>
      <c r="N4" s="4" t="s">
        <v>23</v>
      </c>
    </row>
    <row r="5" spans="1:14" ht="109.2" x14ac:dyDescent="0.3">
      <c r="A5" s="5" t="s">
        <v>19</v>
      </c>
      <c r="B5" s="3" t="s">
        <v>20</v>
      </c>
      <c r="C5" s="3" t="s">
        <v>9</v>
      </c>
      <c r="D5" s="3">
        <v>2600</v>
      </c>
      <c r="E5" s="3">
        <v>21.15</v>
      </c>
      <c r="F5" s="3"/>
      <c r="G5" s="3">
        <v>22.5</v>
      </c>
      <c r="H5" s="3"/>
      <c r="I5" s="3">
        <f t="shared" si="0"/>
        <v>54989.999999999993</v>
      </c>
      <c r="J5" s="4" t="s">
        <v>28</v>
      </c>
      <c r="K5" s="3" t="e" vm="4">
        <v>#VALUE!</v>
      </c>
      <c r="L5" s="3"/>
      <c r="M5" s="3"/>
      <c r="N5" s="4"/>
    </row>
    <row r="6" spans="1:14" ht="62.4" x14ac:dyDescent="0.3">
      <c r="A6" s="5" t="s">
        <v>27</v>
      </c>
      <c r="B6" s="3" t="s">
        <v>20</v>
      </c>
      <c r="C6" s="3" t="s">
        <v>14</v>
      </c>
      <c r="D6" s="3">
        <v>3100</v>
      </c>
      <c r="E6" s="3"/>
      <c r="F6" s="3">
        <v>21.2</v>
      </c>
      <c r="G6" s="3"/>
      <c r="H6" s="3"/>
      <c r="I6" s="3">
        <f t="shared" si="0"/>
        <v>0</v>
      </c>
      <c r="J6" s="4" t="s">
        <v>29</v>
      </c>
      <c r="K6" s="3" t="e" vm="4">
        <v>#VALUE!</v>
      </c>
      <c r="L6" s="3" t="s">
        <v>33</v>
      </c>
      <c r="M6" s="8"/>
      <c r="N6" s="4" t="s">
        <v>43</v>
      </c>
    </row>
    <row r="7" spans="1:14" ht="62.4" x14ac:dyDescent="0.3">
      <c r="A7" s="5" t="s">
        <v>31</v>
      </c>
      <c r="B7" s="3" t="s">
        <v>30</v>
      </c>
      <c r="C7" s="3" t="s">
        <v>9</v>
      </c>
      <c r="D7" s="3">
        <v>3000</v>
      </c>
      <c r="E7" s="3">
        <v>24.45</v>
      </c>
      <c r="F7" s="3"/>
      <c r="G7" s="3">
        <v>25.1</v>
      </c>
      <c r="H7" s="3"/>
      <c r="I7" s="3">
        <f t="shared" si="0"/>
        <v>73350</v>
      </c>
      <c r="J7" s="4" t="s">
        <v>32</v>
      </c>
      <c r="K7" s="3" t="e" vm="5">
        <v>#VALUE!</v>
      </c>
      <c r="L7" s="3"/>
      <c r="M7" s="3"/>
      <c r="N7" s="4"/>
    </row>
    <row r="8" spans="1:14" ht="93.6" x14ac:dyDescent="0.3">
      <c r="A8" s="5" t="s">
        <v>38</v>
      </c>
      <c r="B8" s="3" t="s">
        <v>30</v>
      </c>
      <c r="C8" s="3" t="s">
        <v>14</v>
      </c>
      <c r="D8" s="3">
        <v>3000</v>
      </c>
      <c r="E8" s="3">
        <v>24.45</v>
      </c>
      <c r="F8" s="3">
        <v>24.75</v>
      </c>
      <c r="G8" s="3"/>
      <c r="H8" s="3"/>
      <c r="I8" s="3">
        <f t="shared" si="0"/>
        <v>73350</v>
      </c>
      <c r="J8" s="4" t="s">
        <v>39</v>
      </c>
      <c r="K8" s="3" t="e" vm="6">
        <v>#VALUE!</v>
      </c>
      <c r="L8" s="3" t="s">
        <v>40</v>
      </c>
      <c r="M8" s="8">
        <f>ROUND((F8 - E8) / E8 * 100, 2)</f>
        <v>1.23</v>
      </c>
      <c r="N8" s="4" t="s">
        <v>42</v>
      </c>
    </row>
    <row r="9" spans="1:14" ht="93.6" x14ac:dyDescent="0.3">
      <c r="A9" s="5"/>
      <c r="B9" s="3" t="s">
        <v>36</v>
      </c>
      <c r="C9" s="3" t="s">
        <v>9</v>
      </c>
      <c r="D9" s="3">
        <v>2800</v>
      </c>
      <c r="E9" s="3">
        <v>26.05</v>
      </c>
      <c r="F9" s="3"/>
      <c r="G9" s="3"/>
      <c r="H9" s="3"/>
      <c r="I9" s="3">
        <f t="shared" si="0"/>
        <v>72940</v>
      </c>
      <c r="J9" s="4" t="s">
        <v>44</v>
      </c>
      <c r="K9" s="3" t="e" vm="7">
        <v>#VALUE!</v>
      </c>
      <c r="L9" s="3"/>
      <c r="M9" s="3"/>
      <c r="N9" s="4" t="s">
        <v>45</v>
      </c>
    </row>
    <row r="10" spans="1:14" ht="62.4" x14ac:dyDescent="0.3">
      <c r="A10" s="5">
        <v>45361</v>
      </c>
      <c r="B10" s="3" t="s">
        <v>36</v>
      </c>
      <c r="C10" s="3" t="s">
        <v>14</v>
      </c>
      <c r="D10" s="3">
        <v>2800</v>
      </c>
      <c r="E10" s="3">
        <v>26.05</v>
      </c>
      <c r="F10" s="3">
        <v>26.3</v>
      </c>
      <c r="G10" s="3"/>
      <c r="H10" s="3"/>
      <c r="I10" s="3">
        <f t="shared" si="0"/>
        <v>72940</v>
      </c>
      <c r="J10" s="4" t="s">
        <v>46</v>
      </c>
      <c r="K10" s="3" t="e" vm="8">
        <v>#VALUE!</v>
      </c>
      <c r="L10" s="3" t="s">
        <v>40</v>
      </c>
      <c r="M10" s="8">
        <f>ROUND((F10 - E10) / E10 * 100, 2)</f>
        <v>0.96</v>
      </c>
      <c r="N10" s="4" t="s">
        <v>47</v>
      </c>
    </row>
    <row r="11" spans="1:14" ht="31.2" x14ac:dyDescent="0.3">
      <c r="A11" s="5">
        <v>45392</v>
      </c>
      <c r="B11" s="3" t="s">
        <v>41</v>
      </c>
      <c r="C11" s="3" t="s">
        <v>14</v>
      </c>
      <c r="D11" s="3">
        <v>2200</v>
      </c>
      <c r="E11" s="3">
        <v>15.25</v>
      </c>
      <c r="F11" s="3">
        <v>14.75</v>
      </c>
      <c r="G11" s="3"/>
      <c r="H11" s="3"/>
      <c r="I11" s="3">
        <f t="shared" si="0"/>
        <v>33550</v>
      </c>
      <c r="J11" s="4" t="s">
        <v>48</v>
      </c>
      <c r="K11" s="3" t="e" vm="9">
        <v>#VALUE!</v>
      </c>
      <c r="L11" s="3" t="s">
        <v>18</v>
      </c>
      <c r="M11" s="8">
        <f>ROUND((F11 - E11) / E11 * 100, 2)</f>
        <v>-3.28</v>
      </c>
      <c r="N11" s="4" t="s">
        <v>52</v>
      </c>
    </row>
    <row r="12" spans="1:14" ht="46.8" x14ac:dyDescent="0.3">
      <c r="A12" s="5">
        <v>45483</v>
      </c>
      <c r="B12" s="3" t="s">
        <v>53</v>
      </c>
      <c r="C12" s="3" t="s">
        <v>9</v>
      </c>
      <c r="D12" s="3">
        <v>3000</v>
      </c>
      <c r="E12" s="3">
        <v>12.75</v>
      </c>
      <c r="F12" s="3"/>
      <c r="G12" s="3"/>
      <c r="H12" s="3"/>
      <c r="I12" s="3">
        <f t="shared" si="0"/>
        <v>38250</v>
      </c>
      <c r="J12" s="4" t="s">
        <v>54</v>
      </c>
      <c r="K12" s="3" t="e" vm="10">
        <v>#VALUE!</v>
      </c>
      <c r="L12" s="3"/>
      <c r="M12" s="8"/>
      <c r="N12" s="4"/>
    </row>
    <row r="13" spans="1:14" ht="31.2" x14ac:dyDescent="0.3">
      <c r="A13" s="5">
        <v>45483</v>
      </c>
      <c r="B13" s="3" t="s">
        <v>55</v>
      </c>
      <c r="C13" s="3" t="s">
        <v>9</v>
      </c>
      <c r="D13" s="3">
        <v>1300</v>
      </c>
      <c r="E13" s="3">
        <v>25.45</v>
      </c>
      <c r="F13" s="3"/>
      <c r="G13" s="3"/>
      <c r="H13" s="3"/>
      <c r="I13" s="3">
        <f t="shared" si="0"/>
        <v>33085</v>
      </c>
      <c r="J13" s="4" t="s">
        <v>56</v>
      </c>
      <c r="K13" s="3" t="e" vm="11">
        <v>#VALUE!</v>
      </c>
      <c r="L13" s="3"/>
      <c r="M13" s="8"/>
      <c r="N13" s="4"/>
    </row>
    <row r="14" spans="1:14" ht="46.8" x14ac:dyDescent="0.3">
      <c r="A14" s="5">
        <v>45483</v>
      </c>
      <c r="B14" s="3" t="s">
        <v>55</v>
      </c>
      <c r="C14" s="3" t="s">
        <v>14</v>
      </c>
      <c r="D14" s="3">
        <v>1300</v>
      </c>
      <c r="E14" s="3">
        <v>25.45</v>
      </c>
      <c r="F14" s="3">
        <v>26.1</v>
      </c>
      <c r="G14" s="3"/>
      <c r="H14" s="3"/>
      <c r="I14" s="3">
        <f t="shared" si="0"/>
        <v>33085</v>
      </c>
      <c r="J14" s="4" t="s">
        <v>57</v>
      </c>
      <c r="K14" s="3" t="e" vm="12">
        <v>#VALUE!</v>
      </c>
      <c r="L14" s="3"/>
      <c r="M14" s="8">
        <f>ROUND((F14 - E14) / E14 * 100, 2)</f>
        <v>2.5499999999999998</v>
      </c>
      <c r="N14" s="4"/>
    </row>
    <row r="15" spans="1:14" ht="78" x14ac:dyDescent="0.3">
      <c r="A15" s="5">
        <v>45483</v>
      </c>
      <c r="B15" s="3" t="s">
        <v>53</v>
      </c>
      <c r="C15" s="3" t="s">
        <v>14</v>
      </c>
      <c r="D15" s="3">
        <v>3000</v>
      </c>
      <c r="E15" s="3">
        <v>12.75</v>
      </c>
      <c r="F15" s="3">
        <v>12.75</v>
      </c>
      <c r="G15" s="3"/>
      <c r="H15" s="3"/>
      <c r="I15" s="3">
        <f t="shared" si="0"/>
        <v>38250</v>
      </c>
      <c r="J15" s="4" t="s">
        <v>58</v>
      </c>
      <c r="K15" s="3" t="e" vm="13">
        <v>#VALUE!</v>
      </c>
      <c r="L15" s="3" t="s">
        <v>59</v>
      </c>
      <c r="M15" s="8">
        <f>ROUND((F15 - E15) / E15 * 100, 2)</f>
        <v>0</v>
      </c>
      <c r="N15" s="4"/>
    </row>
    <row r="16" spans="1:14" s="3" customFormat="1" ht="46.8" x14ac:dyDescent="0.3">
      <c r="A16" s="5">
        <v>45606</v>
      </c>
      <c r="B16" s="3" t="s">
        <v>60</v>
      </c>
      <c r="C16" s="3" t="s">
        <v>9</v>
      </c>
      <c r="D16" s="3">
        <v>1000</v>
      </c>
      <c r="E16" s="3">
        <v>43.15</v>
      </c>
      <c r="G16" s="3">
        <v>44.5</v>
      </c>
      <c r="I16" s="3">
        <f t="shared" ref="I16:I17" si="1">D16*E16</f>
        <v>43150</v>
      </c>
      <c r="J16" s="4" t="s">
        <v>61</v>
      </c>
      <c r="K16" s="3" t="e" vm="14">
        <v>#VALUE!</v>
      </c>
    </row>
    <row r="17" spans="1:14" s="3" customFormat="1" ht="78" x14ac:dyDescent="0.3">
      <c r="A17" s="5">
        <v>45606</v>
      </c>
      <c r="B17" s="3" t="s">
        <v>8</v>
      </c>
      <c r="C17" s="3" t="s">
        <v>9</v>
      </c>
      <c r="D17" s="3">
        <v>600</v>
      </c>
      <c r="E17" s="3">
        <v>44.2</v>
      </c>
      <c r="G17" s="3">
        <v>45.55</v>
      </c>
      <c r="I17" s="3">
        <f t="shared" si="1"/>
        <v>26520</v>
      </c>
      <c r="J17" s="4" t="s">
        <v>62</v>
      </c>
      <c r="K17" s="3" t="e" vm="15">
        <v>#VALUE!</v>
      </c>
    </row>
    <row r="18" spans="1:14" s="3" customFormat="1" ht="62.4" x14ac:dyDescent="0.3">
      <c r="A18" s="5" t="s">
        <v>64</v>
      </c>
      <c r="B18" s="3" t="s">
        <v>63</v>
      </c>
      <c r="C18" s="3" t="s">
        <v>9</v>
      </c>
      <c r="D18" s="3">
        <v>500</v>
      </c>
      <c r="E18" s="3">
        <v>21.7</v>
      </c>
      <c r="I18" s="3">
        <f t="shared" ref="I18" si="2">D18*E18</f>
        <v>10850</v>
      </c>
      <c r="J18" s="4" t="s">
        <v>65</v>
      </c>
      <c r="K18" s="3" t="e" vm="16">
        <v>#VALUE!</v>
      </c>
    </row>
    <row r="19" spans="1:14" s="3" customFormat="1" ht="18" x14ac:dyDescent="0.3">
      <c r="A19" s="5" t="s">
        <v>67</v>
      </c>
      <c r="B19" s="3" t="s">
        <v>63</v>
      </c>
      <c r="C19" s="3" t="s">
        <v>14</v>
      </c>
      <c r="D19" s="3">
        <v>500</v>
      </c>
      <c r="E19" s="3">
        <v>21.7</v>
      </c>
      <c r="F19" s="3">
        <v>20.2</v>
      </c>
      <c r="I19" s="3">
        <f t="shared" ref="I19" si="3">D19*E19</f>
        <v>10850</v>
      </c>
      <c r="J19" s="4" t="s">
        <v>66</v>
      </c>
      <c r="L19" s="3" t="s">
        <v>18</v>
      </c>
      <c r="M19" s="8">
        <f>ROUND((F19 - E19) / E19 * 100, 2)</f>
        <v>-6.91</v>
      </c>
    </row>
    <row r="20" spans="1:14" ht="62.4" x14ac:dyDescent="0.3">
      <c r="A20" s="5" t="s">
        <v>67</v>
      </c>
      <c r="B20" s="3" t="s">
        <v>53</v>
      </c>
      <c r="C20" s="3" t="s">
        <v>9</v>
      </c>
      <c r="D20" s="3">
        <v>900</v>
      </c>
      <c r="E20" s="3">
        <v>12.7</v>
      </c>
      <c r="F20" s="3"/>
      <c r="G20" s="3"/>
      <c r="H20" s="3"/>
      <c r="I20" s="3">
        <f>D20*E20</f>
        <v>11430</v>
      </c>
      <c r="J20" s="4" t="s">
        <v>68</v>
      </c>
      <c r="K20" s="3" t="e" vm="17">
        <v>#VALUE!</v>
      </c>
      <c r="L20" s="3"/>
      <c r="M20" s="8"/>
      <c r="N20" s="4"/>
    </row>
    <row r="21" spans="1:14" s="3" customFormat="1" ht="31.2" x14ac:dyDescent="0.3">
      <c r="A21" s="5" t="s">
        <v>70</v>
      </c>
      <c r="B21" s="3" t="s">
        <v>60</v>
      </c>
      <c r="C21" s="3" t="s">
        <v>14</v>
      </c>
      <c r="D21" s="3">
        <v>1000</v>
      </c>
      <c r="E21" s="3">
        <v>43.15</v>
      </c>
      <c r="F21" s="3">
        <v>45.25</v>
      </c>
      <c r="I21" s="3">
        <f t="shared" ref="I21" si="4">D21*E21</f>
        <v>43150</v>
      </c>
      <c r="J21" s="4" t="s">
        <v>69</v>
      </c>
      <c r="K21" s="3" t="e" vm="18">
        <v>#VALUE!</v>
      </c>
      <c r="L21" s="3" t="s">
        <v>40</v>
      </c>
      <c r="M21" s="8">
        <f>ROUND((F21 - E21) / E21 * 100, 2)</f>
        <v>4.87</v>
      </c>
    </row>
    <row r="22" spans="1:14" ht="31.2" x14ac:dyDescent="0.3">
      <c r="A22" s="5" t="s">
        <v>71</v>
      </c>
      <c r="B22" s="3" t="s">
        <v>72</v>
      </c>
      <c r="C22" s="3" t="s">
        <v>9</v>
      </c>
      <c r="D22" s="3">
        <v>800</v>
      </c>
      <c r="E22" s="3">
        <v>16.45</v>
      </c>
      <c r="F22" s="3"/>
      <c r="G22" s="3"/>
      <c r="H22" s="3"/>
      <c r="I22" s="3">
        <f>D22*E22</f>
        <v>13160</v>
      </c>
      <c r="J22" s="4" t="s">
        <v>73</v>
      </c>
      <c r="K22" s="3" t="e" vm="19">
        <v>#VALUE!</v>
      </c>
      <c r="L22" s="3"/>
      <c r="M22" s="8"/>
      <c r="N22" s="4"/>
    </row>
    <row r="23" spans="1:14" s="3" customFormat="1" ht="31.2" x14ac:dyDescent="0.3">
      <c r="A23" s="5">
        <v>45606</v>
      </c>
      <c r="B23" s="3" t="s">
        <v>8</v>
      </c>
      <c r="C23" s="3" t="s">
        <v>14</v>
      </c>
      <c r="D23" s="3">
        <v>600</v>
      </c>
      <c r="E23" s="3">
        <v>44.2</v>
      </c>
      <c r="F23" s="3">
        <v>43.1</v>
      </c>
      <c r="G23" s="3">
        <v>45.55</v>
      </c>
      <c r="I23" s="3">
        <f t="shared" ref="I23" si="5">D23*E23</f>
        <v>26520</v>
      </c>
      <c r="J23" s="4" t="s">
        <v>74</v>
      </c>
      <c r="L23" s="3" t="s">
        <v>18</v>
      </c>
      <c r="M23" s="8">
        <f>ROUND((F23 - E23) / E23 * 100, 2)</f>
        <v>-2.4900000000000002</v>
      </c>
    </row>
    <row r="24" spans="1:14" ht="31.2" x14ac:dyDescent="0.3">
      <c r="A24" s="5">
        <v>45393</v>
      </c>
      <c r="B24" s="3" t="s">
        <v>72</v>
      </c>
      <c r="C24" s="3" t="s">
        <v>14</v>
      </c>
      <c r="D24" s="3">
        <v>800</v>
      </c>
      <c r="E24" s="3">
        <v>16.45</v>
      </c>
      <c r="F24" s="3">
        <v>17</v>
      </c>
      <c r="G24" s="3"/>
      <c r="H24" s="3"/>
      <c r="I24" s="3">
        <f>D24*E24</f>
        <v>13160</v>
      </c>
      <c r="J24" s="4" t="s">
        <v>75</v>
      </c>
      <c r="K24" s="3"/>
      <c r="L24" s="3" t="s">
        <v>40</v>
      </c>
      <c r="M24" s="8">
        <f>ROUND((F24 - E24) / E24 * 100, 2)</f>
        <v>3.34</v>
      </c>
      <c r="N24" s="4"/>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0DC592-D4E4-4D13-ADCA-E681C1A017AC}">
  <dimension ref="A1:O149"/>
  <sheetViews>
    <sheetView tabSelected="1" zoomScale="80" zoomScaleNormal="80" workbookViewId="0">
      <pane ySplit="1" topLeftCell="A8" activePane="bottomLeft" state="frozen"/>
      <selection pane="bottomLeft" activeCell="A20" sqref="A20"/>
    </sheetView>
  </sheetViews>
  <sheetFormatPr defaultRowHeight="18" x14ac:dyDescent="0.3"/>
  <cols>
    <col min="1" max="1" width="9.77734375" style="15" customWidth="1"/>
    <col min="2" max="2" width="14.6640625" style="15" customWidth="1"/>
    <col min="3" max="3" width="14.5546875" style="15" customWidth="1"/>
    <col min="4" max="4" width="12.44140625" style="15" customWidth="1"/>
    <col min="5" max="5" width="48.5546875" style="15" customWidth="1"/>
    <col min="6" max="6" width="131.88671875" style="15" bestFit="1" customWidth="1"/>
    <col min="7" max="7" width="25.109375" style="15" customWidth="1"/>
    <col min="8" max="8" width="23.5546875" style="15" customWidth="1"/>
    <col min="9" max="9" width="15" style="15" customWidth="1"/>
    <col min="10" max="10" width="17.44140625" style="15" customWidth="1"/>
    <col min="11" max="11" width="91.109375" style="15" bestFit="1" customWidth="1"/>
    <col min="12" max="12" width="11.109375" style="15" bestFit="1" customWidth="1"/>
    <col min="13" max="13" width="30.109375" style="15" customWidth="1"/>
    <col min="14" max="16384" width="8.88671875" style="15"/>
  </cols>
  <sheetData>
    <row r="1" spans="1:6" x14ac:dyDescent="0.3">
      <c r="A1" s="18" t="s">
        <v>34</v>
      </c>
      <c r="B1" s="18" t="s">
        <v>49</v>
      </c>
      <c r="C1" s="18" t="s">
        <v>275</v>
      </c>
      <c r="D1" s="18" t="s">
        <v>276</v>
      </c>
      <c r="E1" s="18" t="s">
        <v>277</v>
      </c>
      <c r="F1" s="18" t="s">
        <v>35</v>
      </c>
    </row>
    <row r="2" spans="1:6" s="26" customFormat="1" x14ac:dyDescent="0.3">
      <c r="A2" s="26" t="s">
        <v>138</v>
      </c>
      <c r="B2" s="26">
        <v>51.9</v>
      </c>
      <c r="C2" s="26">
        <v>51.6</v>
      </c>
      <c r="D2" s="27">
        <f t="shared" ref="D2:D8" si="0">ROUND((C2 - B2) / B2 * 100, 2)</f>
        <v>-0.57999999999999996</v>
      </c>
      <c r="E2" s="26" t="s">
        <v>281</v>
      </c>
      <c r="F2" s="26" t="s">
        <v>282</v>
      </c>
    </row>
    <row r="3" spans="1:6" s="19" customFormat="1" x14ac:dyDescent="0.3">
      <c r="A3" s="19" t="s">
        <v>204</v>
      </c>
      <c r="B3" s="19">
        <v>18.7</v>
      </c>
      <c r="C3" s="19">
        <v>18.850000000000001</v>
      </c>
      <c r="D3" s="13">
        <f t="shared" si="0"/>
        <v>0.8</v>
      </c>
      <c r="E3" s="19" t="s">
        <v>283</v>
      </c>
      <c r="F3" s="19" t="s">
        <v>284</v>
      </c>
    </row>
    <row r="4" spans="1:6" s="19" customFormat="1" x14ac:dyDescent="0.3">
      <c r="A4" s="19" t="s">
        <v>53</v>
      </c>
      <c r="B4" s="19">
        <v>11.7</v>
      </c>
      <c r="C4" s="19">
        <v>12.1</v>
      </c>
      <c r="D4" s="13">
        <f t="shared" si="0"/>
        <v>3.42</v>
      </c>
      <c r="E4" s="19" t="s">
        <v>285</v>
      </c>
      <c r="F4" s="19" t="s">
        <v>286</v>
      </c>
    </row>
    <row r="5" spans="1:6" s="19" customFormat="1" x14ac:dyDescent="0.3">
      <c r="A5" s="19" t="s">
        <v>201</v>
      </c>
      <c r="B5" s="19">
        <v>10.5</v>
      </c>
      <c r="C5" s="19">
        <v>12.3</v>
      </c>
      <c r="D5" s="13">
        <f t="shared" si="0"/>
        <v>17.14</v>
      </c>
      <c r="E5" s="19" t="s">
        <v>287</v>
      </c>
      <c r="F5" s="19" t="s">
        <v>288</v>
      </c>
    </row>
    <row r="6" spans="1:6" s="19" customFormat="1" x14ac:dyDescent="0.3">
      <c r="A6" s="19" t="s">
        <v>63</v>
      </c>
      <c r="B6" s="19">
        <v>20.76</v>
      </c>
      <c r="C6" s="19">
        <v>21.05</v>
      </c>
      <c r="D6" s="19">
        <f t="shared" si="0"/>
        <v>1.4</v>
      </c>
      <c r="E6" s="19" t="s">
        <v>289</v>
      </c>
      <c r="F6" s="19" t="s">
        <v>290</v>
      </c>
    </row>
    <row r="7" spans="1:6" s="19" customFormat="1" x14ac:dyDescent="0.3">
      <c r="A7" s="19" t="s">
        <v>99</v>
      </c>
      <c r="B7" s="19">
        <v>17.75</v>
      </c>
      <c r="C7" s="19">
        <v>18.7</v>
      </c>
      <c r="D7" s="19">
        <f t="shared" si="0"/>
        <v>5.35</v>
      </c>
      <c r="E7" s="19" t="s">
        <v>291</v>
      </c>
      <c r="F7" s="19" t="s">
        <v>290</v>
      </c>
    </row>
    <row r="8" spans="1:6" s="19" customFormat="1" x14ac:dyDescent="0.3">
      <c r="A8" s="19" t="s">
        <v>274</v>
      </c>
      <c r="B8" s="19">
        <v>4.5999999999999996</v>
      </c>
      <c r="C8" s="19">
        <v>4.5999999999999996</v>
      </c>
      <c r="D8" s="19">
        <f t="shared" si="0"/>
        <v>0</v>
      </c>
      <c r="E8" s="19" t="s">
        <v>292</v>
      </c>
      <c r="F8" s="19" t="s">
        <v>293</v>
      </c>
    </row>
    <row r="9" spans="1:6" s="19" customFormat="1" x14ac:dyDescent="0.3">
      <c r="A9" s="19" t="s">
        <v>278</v>
      </c>
      <c r="B9" s="19">
        <v>99</v>
      </c>
      <c r="C9" s="19">
        <v>98.9</v>
      </c>
      <c r="D9" s="13">
        <f t="shared" ref="D9:D10" si="1">ROUND((C9 - B9) / B9 * 100, 2)</f>
        <v>-0.1</v>
      </c>
      <c r="E9" s="19" t="s">
        <v>296</v>
      </c>
      <c r="F9" s="19" t="s">
        <v>279</v>
      </c>
    </row>
    <row r="10" spans="1:6" s="19" customFormat="1" x14ac:dyDescent="0.3">
      <c r="A10" s="19" t="s">
        <v>280</v>
      </c>
      <c r="B10" s="19">
        <v>24.45</v>
      </c>
      <c r="C10" s="19">
        <v>24.7</v>
      </c>
      <c r="D10" s="13">
        <f t="shared" si="1"/>
        <v>1.02</v>
      </c>
      <c r="E10" s="19" t="s">
        <v>294</v>
      </c>
      <c r="F10" s="19" t="s">
        <v>295</v>
      </c>
    </row>
    <row r="11" spans="1:6" s="20" customFormat="1" x14ac:dyDescent="0.3"/>
    <row r="12" spans="1:6" s="20" customFormat="1" x14ac:dyDescent="0.3"/>
    <row r="13" spans="1:6" s="20" customFormat="1" x14ac:dyDescent="0.3"/>
    <row r="14" spans="1:6" s="20" customFormat="1" x14ac:dyDescent="0.3"/>
    <row r="15" spans="1:6" s="20" customFormat="1" x14ac:dyDescent="0.3"/>
    <row r="16" spans="1:6" s="20" customFormat="1" x14ac:dyDescent="0.3"/>
    <row r="17" spans="1:6" s="20" customFormat="1" x14ac:dyDescent="0.3"/>
    <row r="18" spans="1:6" s="18" customFormat="1" x14ac:dyDescent="0.3">
      <c r="A18" s="18" t="s">
        <v>271</v>
      </c>
      <c r="F18" s="18" t="s">
        <v>272</v>
      </c>
    </row>
    <row r="19" spans="1:6" s="18" customFormat="1" x14ac:dyDescent="0.3">
      <c r="A19" s="18" t="s">
        <v>297</v>
      </c>
      <c r="F19" s="18" t="s">
        <v>298</v>
      </c>
    </row>
    <row r="20" spans="1:6" s="18" customFormat="1" x14ac:dyDescent="0.3">
      <c r="A20" s="18" t="s">
        <v>299</v>
      </c>
      <c r="F20" s="18" t="s">
        <v>300</v>
      </c>
    </row>
    <row r="21" spans="1:6" s="20" customFormat="1" ht="17.399999999999999" customHeight="1" x14ac:dyDescent="0.3"/>
    <row r="22" spans="1:6" s="20" customFormat="1" ht="17.399999999999999" customHeight="1" x14ac:dyDescent="0.3"/>
    <row r="23" spans="1:6" s="20" customFormat="1" ht="17.399999999999999" customHeight="1" x14ac:dyDescent="0.3"/>
    <row r="24" spans="1:6" s="20" customFormat="1" ht="17.399999999999999" customHeight="1" x14ac:dyDescent="0.3"/>
    <row r="25" spans="1:6" s="20" customFormat="1" ht="17.399999999999999" customHeight="1" x14ac:dyDescent="0.3"/>
    <row r="26" spans="1:6" s="20" customFormat="1" ht="17.399999999999999" customHeight="1" x14ac:dyDescent="0.3"/>
    <row r="27" spans="1:6" s="20" customFormat="1" ht="17.399999999999999" customHeight="1" x14ac:dyDescent="0.3"/>
    <row r="28" spans="1:6" s="20" customFormat="1" x14ac:dyDescent="0.3"/>
    <row r="29" spans="1:6" s="20" customFormat="1" x14ac:dyDescent="0.3"/>
    <row r="30" spans="1:6" s="20" customFormat="1" x14ac:dyDescent="0.3"/>
    <row r="31" spans="1:6" s="20" customFormat="1" x14ac:dyDescent="0.3">
      <c r="A31" s="20" t="s">
        <v>269</v>
      </c>
      <c r="F31" s="20" t="s">
        <v>273</v>
      </c>
    </row>
    <row r="32" spans="1:6" s="20" customFormat="1" x14ac:dyDescent="0.3">
      <c r="A32" s="20" t="s">
        <v>191</v>
      </c>
      <c r="F32" s="20" t="s">
        <v>270</v>
      </c>
    </row>
    <row r="33" spans="1:6" s="20" customFormat="1" x14ac:dyDescent="0.3">
      <c r="A33" s="20" t="s">
        <v>188</v>
      </c>
    </row>
    <row r="34" spans="1:6" s="20" customFormat="1" x14ac:dyDescent="0.3">
      <c r="A34" s="20" t="s">
        <v>255</v>
      </c>
      <c r="F34" s="20" t="s">
        <v>268</v>
      </c>
    </row>
    <row r="35" spans="1:6" s="20" customFormat="1" x14ac:dyDescent="0.3">
      <c r="A35" s="20" t="s">
        <v>21</v>
      </c>
    </row>
    <row r="36" spans="1:6" s="20" customFormat="1" x14ac:dyDescent="0.3">
      <c r="A36" s="20" t="s">
        <v>92</v>
      </c>
      <c r="F36" s="20" t="s">
        <v>265</v>
      </c>
    </row>
    <row r="37" spans="1:6" s="20" customFormat="1" x14ac:dyDescent="0.3">
      <c r="A37" s="20" t="s">
        <v>189</v>
      </c>
      <c r="F37" s="20" t="s">
        <v>263</v>
      </c>
    </row>
    <row r="38" spans="1:6" s="20" customFormat="1" x14ac:dyDescent="0.3">
      <c r="A38" s="20" t="s">
        <v>107</v>
      </c>
      <c r="F38" s="20" t="s">
        <v>260</v>
      </c>
    </row>
    <row r="39" spans="1:6" s="20" customFormat="1" x14ac:dyDescent="0.3">
      <c r="A39" s="20" t="s">
        <v>197</v>
      </c>
      <c r="F39" s="20" t="s">
        <v>202</v>
      </c>
    </row>
    <row r="40" spans="1:6" x14ac:dyDescent="0.3">
      <c r="A40" s="15" t="s">
        <v>150</v>
      </c>
      <c r="F40" s="15" t="s">
        <v>194</v>
      </c>
    </row>
    <row r="41" spans="1:6" x14ac:dyDescent="0.3">
      <c r="A41" s="15" t="s">
        <v>100</v>
      </c>
      <c r="F41" s="15" t="s">
        <v>196</v>
      </c>
    </row>
    <row r="42" spans="1:6" x14ac:dyDescent="0.3">
      <c r="A42" s="15" t="s">
        <v>129</v>
      </c>
      <c r="F42" s="15" t="s">
        <v>207</v>
      </c>
    </row>
    <row r="43" spans="1:6" x14ac:dyDescent="0.3">
      <c r="A43" s="15" t="s">
        <v>93</v>
      </c>
      <c r="F43" s="15" t="s">
        <v>199</v>
      </c>
    </row>
    <row r="44" spans="1:6" x14ac:dyDescent="0.3">
      <c r="A44" s="15" t="s">
        <v>200</v>
      </c>
      <c r="F44" s="15" t="s">
        <v>196</v>
      </c>
    </row>
    <row r="48" spans="1:6" x14ac:dyDescent="0.3">
      <c r="A48" s="15" t="s">
        <v>91</v>
      </c>
      <c r="F48" s="15" t="s">
        <v>264</v>
      </c>
    </row>
    <row r="49" spans="1:6" x14ac:dyDescent="0.3">
      <c r="A49" s="15" t="s">
        <v>203</v>
      </c>
      <c r="F49" s="15" t="s">
        <v>196</v>
      </c>
    </row>
    <row r="50" spans="1:6" x14ac:dyDescent="0.3">
      <c r="A50" s="15" t="s">
        <v>205</v>
      </c>
      <c r="F50" s="15" t="s">
        <v>196</v>
      </c>
    </row>
    <row r="51" spans="1:6" x14ac:dyDescent="0.3">
      <c r="A51" s="15" t="s">
        <v>208</v>
      </c>
      <c r="F51" s="15" t="s">
        <v>209</v>
      </c>
    </row>
    <row r="52" spans="1:6" x14ac:dyDescent="0.3">
      <c r="A52" s="15" t="s">
        <v>210</v>
      </c>
      <c r="F52" s="15" t="s">
        <v>213</v>
      </c>
    </row>
    <row r="53" spans="1:6" x14ac:dyDescent="0.3">
      <c r="A53" s="15" t="s">
        <v>192</v>
      </c>
      <c r="F53" s="15" t="s">
        <v>206</v>
      </c>
    </row>
    <row r="54" spans="1:6" x14ac:dyDescent="0.3">
      <c r="A54" s="15" t="s">
        <v>190</v>
      </c>
      <c r="F54" s="15" t="s">
        <v>193</v>
      </c>
    </row>
    <row r="55" spans="1:6" x14ac:dyDescent="0.3">
      <c r="A55" s="15" t="s">
        <v>21</v>
      </c>
      <c r="F55" s="15" t="s">
        <v>211</v>
      </c>
    </row>
    <row r="56" spans="1:6" x14ac:dyDescent="0.3">
      <c r="A56" s="15" t="s">
        <v>20</v>
      </c>
      <c r="F56" s="15" t="s">
        <v>196</v>
      </c>
    </row>
    <row r="57" spans="1:6" x14ac:dyDescent="0.3">
      <c r="A57" s="15" t="s">
        <v>212</v>
      </c>
      <c r="F57" s="15" t="s">
        <v>196</v>
      </c>
    </row>
    <row r="58" spans="1:6" x14ac:dyDescent="0.3">
      <c r="A58" s="15" t="s">
        <v>214</v>
      </c>
      <c r="F58" s="15" t="s">
        <v>196</v>
      </c>
    </row>
    <row r="59" spans="1:6" x14ac:dyDescent="0.3">
      <c r="A59" s="15" t="s">
        <v>215</v>
      </c>
      <c r="F59" s="15" t="s">
        <v>196</v>
      </c>
    </row>
    <row r="63" spans="1:6" x14ac:dyDescent="0.3">
      <c r="A63" s="15" t="s">
        <v>259</v>
      </c>
    </row>
    <row r="64" spans="1:6" x14ac:dyDescent="0.3">
      <c r="A64" s="15" t="s">
        <v>256</v>
      </c>
    </row>
    <row r="65" spans="1:6" x14ac:dyDescent="0.3">
      <c r="A65" s="15" t="s">
        <v>257</v>
      </c>
    </row>
    <row r="66" spans="1:6" x14ac:dyDescent="0.3">
      <c r="A66" s="15" t="s">
        <v>258</v>
      </c>
    </row>
    <row r="69" spans="1:6" x14ac:dyDescent="0.3">
      <c r="A69" s="15" t="s">
        <v>198</v>
      </c>
      <c r="F69" s="15" t="s">
        <v>30</v>
      </c>
    </row>
    <row r="70" spans="1:6" x14ac:dyDescent="0.3">
      <c r="A70" s="15" t="s">
        <v>87</v>
      </c>
      <c r="F70" s="15" t="s">
        <v>94</v>
      </c>
    </row>
    <row r="71" spans="1:6" x14ac:dyDescent="0.3">
      <c r="A71" s="15" t="s">
        <v>88</v>
      </c>
      <c r="F71" s="15" t="s">
        <v>216</v>
      </c>
    </row>
    <row r="72" spans="1:6" x14ac:dyDescent="0.3">
      <c r="A72" s="15" t="s">
        <v>89</v>
      </c>
      <c r="F72" s="15" t="s">
        <v>129</v>
      </c>
    </row>
    <row r="73" spans="1:6" x14ac:dyDescent="0.3">
      <c r="A73" s="15" t="s">
        <v>90</v>
      </c>
      <c r="F73" s="15" t="s">
        <v>21</v>
      </c>
    </row>
    <row r="74" spans="1:6" x14ac:dyDescent="0.3">
      <c r="A74" s="15" t="s">
        <v>91</v>
      </c>
      <c r="F74" s="15" t="s">
        <v>198</v>
      </c>
    </row>
    <row r="75" spans="1:6" x14ac:dyDescent="0.3">
      <c r="A75" s="15" t="s">
        <v>92</v>
      </c>
      <c r="F75" s="15" t="s">
        <v>217</v>
      </c>
    </row>
    <row r="76" spans="1:6" x14ac:dyDescent="0.3">
      <c r="A76" s="15" t="s">
        <v>93</v>
      </c>
      <c r="F76" s="15" t="s">
        <v>218</v>
      </c>
    </row>
    <row r="77" spans="1:6" x14ac:dyDescent="0.3">
      <c r="A77" s="15" t="s">
        <v>94</v>
      </c>
      <c r="F77" s="15" t="s">
        <v>219</v>
      </c>
    </row>
    <row r="78" spans="1:6" x14ac:dyDescent="0.3">
      <c r="A78" s="15" t="s">
        <v>8</v>
      </c>
      <c r="F78" s="15" t="s">
        <v>97</v>
      </c>
    </row>
    <row r="79" spans="1:6" x14ac:dyDescent="0.3">
      <c r="A79" s="15" t="s">
        <v>41</v>
      </c>
      <c r="F79" s="15" t="s">
        <v>220</v>
      </c>
    </row>
    <row r="80" spans="1:6" x14ac:dyDescent="0.3">
      <c r="A80" s="15" t="s">
        <v>95</v>
      </c>
    </row>
    <row r="81" spans="1:11" x14ac:dyDescent="0.3">
      <c r="A81" s="15" t="s">
        <v>96</v>
      </c>
    </row>
    <row r="82" spans="1:11" x14ac:dyDescent="0.3">
      <c r="A82" s="15" t="s">
        <v>97</v>
      </c>
    </row>
    <row r="83" spans="1:11" x14ac:dyDescent="0.3">
      <c r="A83" s="15" t="s">
        <v>98</v>
      </c>
    </row>
    <row r="84" spans="1:11" x14ac:dyDescent="0.3">
      <c r="A84" s="15" t="s">
        <v>99</v>
      </c>
    </row>
    <row r="85" spans="1:11" x14ac:dyDescent="0.3">
      <c r="A85" s="15" t="s">
        <v>94</v>
      </c>
    </row>
    <row r="92" spans="1:11" x14ac:dyDescent="0.3">
      <c r="A92" s="21" t="s">
        <v>235</v>
      </c>
      <c r="B92" s="21"/>
      <c r="C92" s="21"/>
      <c r="D92" s="21"/>
      <c r="E92" s="21"/>
      <c r="F92" s="21"/>
      <c r="G92" s="21"/>
      <c r="H92" s="14"/>
      <c r="I92" s="14"/>
      <c r="J92" s="14"/>
      <c r="K92" s="14"/>
    </row>
    <row r="93" spans="1:11" x14ac:dyDescent="0.3">
      <c r="A93" s="18"/>
      <c r="B93" s="18"/>
      <c r="C93" s="18"/>
      <c r="D93" s="18"/>
      <c r="E93" s="18"/>
      <c r="F93" s="18"/>
      <c r="G93" s="18"/>
    </row>
    <row r="94" spans="1:11" x14ac:dyDescent="0.3">
      <c r="A94" s="14" t="s">
        <v>34</v>
      </c>
      <c r="B94" s="14"/>
      <c r="C94" s="14"/>
      <c r="D94" s="14"/>
      <c r="E94" s="14"/>
      <c r="F94" s="14" t="s">
        <v>101</v>
      </c>
      <c r="G94" s="14" t="s">
        <v>102</v>
      </c>
      <c r="H94" s="14" t="s">
        <v>103</v>
      </c>
      <c r="I94" s="14" t="s">
        <v>104</v>
      </c>
      <c r="J94" s="14" t="s">
        <v>105</v>
      </c>
      <c r="K94" s="14" t="s">
        <v>236</v>
      </c>
    </row>
    <row r="95" spans="1:11" x14ac:dyDescent="0.3">
      <c r="A95" s="14" t="s">
        <v>72</v>
      </c>
      <c r="B95" s="14"/>
      <c r="C95" s="14"/>
      <c r="D95" s="14"/>
      <c r="E95" s="14"/>
      <c r="F95" s="14" t="s">
        <v>108</v>
      </c>
      <c r="G95" s="14" t="s">
        <v>233</v>
      </c>
      <c r="H95" s="14" t="s">
        <v>224</v>
      </c>
      <c r="I95" s="14">
        <v>6742300</v>
      </c>
      <c r="J95" s="14" t="s">
        <v>237</v>
      </c>
      <c r="K95" s="14" t="s">
        <v>238</v>
      </c>
    </row>
    <row r="96" spans="1:11" x14ac:dyDescent="0.3">
      <c r="A96" s="14" t="s">
        <v>239</v>
      </c>
      <c r="B96" s="14"/>
      <c r="C96" s="14"/>
      <c r="D96" s="14"/>
      <c r="E96" s="14"/>
      <c r="F96" s="14" t="s">
        <v>108</v>
      </c>
      <c r="G96" s="14" t="s">
        <v>223</v>
      </c>
      <c r="H96" s="14" t="s">
        <v>224</v>
      </c>
      <c r="I96" s="14">
        <v>1544500</v>
      </c>
      <c r="J96" s="14" t="s">
        <v>240</v>
      </c>
      <c r="K96" s="14" t="s">
        <v>241</v>
      </c>
    </row>
    <row r="97" spans="1:11" x14ac:dyDescent="0.3">
      <c r="A97" s="14" t="s">
        <v>242</v>
      </c>
      <c r="B97" s="14"/>
      <c r="C97" s="14"/>
      <c r="D97" s="14"/>
      <c r="E97" s="14"/>
      <c r="F97" s="14" t="s">
        <v>108</v>
      </c>
      <c r="G97" s="14" t="s">
        <v>233</v>
      </c>
      <c r="H97" s="14" t="s">
        <v>224</v>
      </c>
      <c r="I97" s="14">
        <v>938300</v>
      </c>
      <c r="J97" s="14" t="s">
        <v>243</v>
      </c>
      <c r="K97" s="14" t="s">
        <v>244</v>
      </c>
    </row>
    <row r="98" spans="1:11" x14ac:dyDescent="0.3">
      <c r="A98" s="14" t="s">
        <v>245</v>
      </c>
      <c r="B98" s="14"/>
      <c r="C98" s="14"/>
      <c r="D98" s="14"/>
      <c r="E98" s="14"/>
      <c r="F98" s="14" t="s">
        <v>135</v>
      </c>
      <c r="G98" s="14" t="s">
        <v>233</v>
      </c>
      <c r="H98" s="14" t="s">
        <v>224</v>
      </c>
      <c r="I98" s="14">
        <v>2301400</v>
      </c>
      <c r="J98" s="14" t="s">
        <v>246</v>
      </c>
      <c r="K98" s="14" t="s">
        <v>247</v>
      </c>
    </row>
    <row r="99" spans="1:11" x14ac:dyDescent="0.3">
      <c r="A99" s="14" t="s">
        <v>248</v>
      </c>
      <c r="B99" s="14"/>
      <c r="C99" s="14"/>
      <c r="D99" s="14"/>
      <c r="E99" s="14"/>
      <c r="F99" s="14" t="s">
        <v>108</v>
      </c>
      <c r="G99" s="14" t="s">
        <v>229</v>
      </c>
      <c r="H99" s="14" t="s">
        <v>224</v>
      </c>
      <c r="I99" s="14">
        <v>784000</v>
      </c>
      <c r="J99" s="14" t="s">
        <v>249</v>
      </c>
      <c r="K99" s="14" t="s">
        <v>250</v>
      </c>
    </row>
    <row r="100" spans="1:11" x14ac:dyDescent="0.3">
      <c r="A100" s="14" t="s">
        <v>251</v>
      </c>
      <c r="B100" s="14"/>
      <c r="C100" s="14"/>
      <c r="D100" s="14"/>
      <c r="E100" s="14"/>
      <c r="F100" s="14" t="s">
        <v>123</v>
      </c>
      <c r="G100" s="14" t="s">
        <v>229</v>
      </c>
      <c r="H100" s="14" t="s">
        <v>224</v>
      </c>
      <c r="I100" s="14">
        <v>478800</v>
      </c>
      <c r="J100" s="14" t="s">
        <v>252</v>
      </c>
      <c r="K100" s="14" t="s">
        <v>253</v>
      </c>
    </row>
    <row r="112" spans="1:11" x14ac:dyDescent="0.3">
      <c r="A112" s="18" t="s">
        <v>222</v>
      </c>
      <c r="B112" s="18"/>
      <c r="C112" s="18"/>
      <c r="D112" s="18"/>
      <c r="E112" s="18"/>
      <c r="F112" s="18"/>
      <c r="G112" s="18"/>
      <c r="H112" s="18"/>
    </row>
    <row r="113" spans="1:14" x14ac:dyDescent="0.3">
      <c r="A113" s="15" t="s">
        <v>34</v>
      </c>
      <c r="F113" s="15" t="s">
        <v>101</v>
      </c>
      <c r="G113" s="15" t="s">
        <v>102</v>
      </c>
      <c r="H113" s="15" t="s">
        <v>103</v>
      </c>
      <c r="I113" s="15" t="s">
        <v>104</v>
      </c>
      <c r="J113" s="15" t="s">
        <v>105</v>
      </c>
      <c r="K113" s="15" t="s">
        <v>158</v>
      </c>
      <c r="L113" s="15" t="s">
        <v>160</v>
      </c>
      <c r="M113" s="15" t="s">
        <v>159</v>
      </c>
    </row>
    <row r="114" spans="1:14" x14ac:dyDescent="0.3">
      <c r="A114" s="15" t="s">
        <v>53</v>
      </c>
      <c r="F114" s="15" t="s">
        <v>108</v>
      </c>
      <c r="G114" s="16">
        <v>45779</v>
      </c>
      <c r="H114" s="15" t="s">
        <v>224</v>
      </c>
      <c r="I114" s="15">
        <v>7003300</v>
      </c>
      <c r="J114" s="15" t="s">
        <v>225</v>
      </c>
      <c r="K114" s="15">
        <v>5.37</v>
      </c>
      <c r="L114" s="17">
        <v>0.16209999999999999</v>
      </c>
      <c r="M114" s="15">
        <v>0.81</v>
      </c>
    </row>
    <row r="115" spans="1:14" x14ac:dyDescent="0.3">
      <c r="A115" s="15" t="s">
        <v>226</v>
      </c>
      <c r="F115" s="15" t="s">
        <v>108</v>
      </c>
      <c r="G115" s="16">
        <v>45749</v>
      </c>
      <c r="H115" s="15" t="s">
        <v>224</v>
      </c>
      <c r="I115" s="15">
        <v>13523800</v>
      </c>
      <c r="J115" s="15" t="s">
        <v>227</v>
      </c>
      <c r="K115" s="15">
        <v>4.17</v>
      </c>
      <c r="L115" s="17">
        <v>0.17080000000000001</v>
      </c>
      <c r="M115" s="15">
        <v>0.66</v>
      </c>
    </row>
    <row r="116" spans="1:14" x14ac:dyDescent="0.3">
      <c r="A116" s="15" t="s">
        <v>228</v>
      </c>
      <c r="F116" s="15" t="s">
        <v>108</v>
      </c>
      <c r="G116" s="16">
        <v>45840</v>
      </c>
      <c r="H116" s="15" t="s">
        <v>224</v>
      </c>
      <c r="I116" s="15">
        <v>1483600</v>
      </c>
      <c r="J116" s="15" t="s">
        <v>230</v>
      </c>
      <c r="K116" s="15">
        <v>3.03</v>
      </c>
      <c r="L116" s="17">
        <v>0.41839999999999999</v>
      </c>
      <c r="M116" s="15">
        <v>1.05</v>
      </c>
    </row>
    <row r="117" spans="1:14" x14ac:dyDescent="0.3">
      <c r="A117" s="15" t="s">
        <v>231</v>
      </c>
      <c r="F117" s="15" t="s">
        <v>123</v>
      </c>
      <c r="G117" s="16">
        <v>45840</v>
      </c>
      <c r="H117" s="15" t="s">
        <v>224</v>
      </c>
      <c r="I117" s="15">
        <v>337700</v>
      </c>
      <c r="J117" s="15" t="s">
        <v>232</v>
      </c>
      <c r="K117" s="15">
        <v>2.87</v>
      </c>
      <c r="L117" s="17">
        <v>0.1895</v>
      </c>
      <c r="M117" s="15">
        <v>0.51</v>
      </c>
    </row>
    <row r="118" spans="1:14" x14ac:dyDescent="0.3">
      <c r="A118" s="15" t="s">
        <v>60</v>
      </c>
      <c r="F118" s="15" t="s">
        <v>108</v>
      </c>
      <c r="G118" s="16">
        <v>45810</v>
      </c>
      <c r="H118" s="15" t="s">
        <v>224</v>
      </c>
      <c r="I118" s="15">
        <v>3013800</v>
      </c>
      <c r="J118" s="15" t="s">
        <v>234</v>
      </c>
      <c r="K118" s="15">
        <v>5.0599999999999996</v>
      </c>
      <c r="L118" s="17">
        <v>0.15640000000000001</v>
      </c>
      <c r="M118" s="15">
        <v>0.72</v>
      </c>
    </row>
    <row r="122" spans="1:14" x14ac:dyDescent="0.3">
      <c r="A122" s="18" t="s">
        <v>221</v>
      </c>
      <c r="B122" s="18"/>
      <c r="C122" s="18"/>
      <c r="D122" s="18"/>
      <c r="E122" s="18"/>
      <c r="F122" s="18"/>
    </row>
    <row r="123" spans="1:14" x14ac:dyDescent="0.3">
      <c r="A123" s="18" t="s">
        <v>154</v>
      </c>
      <c r="B123" s="18"/>
      <c r="C123" s="18"/>
      <c r="D123" s="18"/>
      <c r="E123" s="18"/>
      <c r="F123" s="18"/>
    </row>
    <row r="124" spans="1:14" x14ac:dyDescent="0.3">
      <c r="A124" s="18" t="s">
        <v>155</v>
      </c>
      <c r="B124" s="18"/>
      <c r="C124" s="18"/>
      <c r="D124" s="18"/>
      <c r="E124" s="18"/>
      <c r="F124" s="18"/>
    </row>
    <row r="125" spans="1:14" x14ac:dyDescent="0.3">
      <c r="A125" s="18" t="s">
        <v>157</v>
      </c>
      <c r="B125" s="18"/>
      <c r="C125" s="18"/>
      <c r="D125" s="18"/>
      <c r="E125" s="18"/>
      <c r="F125" s="18"/>
    </row>
    <row r="126" spans="1:14" x14ac:dyDescent="0.3">
      <c r="A126" s="18" t="s">
        <v>156</v>
      </c>
      <c r="B126" s="18"/>
      <c r="C126" s="18"/>
      <c r="D126" s="18"/>
      <c r="E126" s="18"/>
      <c r="F126" s="18"/>
    </row>
    <row r="127" spans="1:14" x14ac:dyDescent="0.3">
      <c r="A127" s="18" t="s">
        <v>187</v>
      </c>
      <c r="B127" s="18"/>
      <c r="C127" s="18"/>
      <c r="D127" s="18"/>
      <c r="E127" s="18"/>
      <c r="F127" s="18"/>
    </row>
    <row r="128" spans="1:14" x14ac:dyDescent="0.3">
      <c r="A128" s="22" t="s">
        <v>34</v>
      </c>
      <c r="B128" s="22"/>
      <c r="C128" s="22"/>
      <c r="D128" s="22"/>
      <c r="E128" s="22"/>
      <c r="F128" s="22" t="s">
        <v>101</v>
      </c>
      <c r="G128" s="22" t="s">
        <v>102</v>
      </c>
      <c r="H128" s="22" t="s">
        <v>103</v>
      </c>
      <c r="I128" s="22" t="s">
        <v>104</v>
      </c>
      <c r="J128" s="22" t="s">
        <v>105</v>
      </c>
      <c r="K128" s="22" t="s">
        <v>106</v>
      </c>
      <c r="L128" s="22" t="s">
        <v>158</v>
      </c>
      <c r="M128" s="22" t="s">
        <v>159</v>
      </c>
      <c r="N128" s="22" t="s">
        <v>160</v>
      </c>
    </row>
    <row r="129" spans="1:15" x14ac:dyDescent="0.3">
      <c r="A129" s="22" t="s">
        <v>107</v>
      </c>
      <c r="B129" s="22"/>
      <c r="C129" s="22"/>
      <c r="D129" s="22"/>
      <c r="E129" s="22"/>
      <c r="F129" s="22" t="s">
        <v>108</v>
      </c>
      <c r="G129" s="22" t="s">
        <v>109</v>
      </c>
      <c r="H129" s="22" t="s">
        <v>110</v>
      </c>
      <c r="I129" s="22">
        <v>736800</v>
      </c>
      <c r="J129" s="22" t="s">
        <v>111</v>
      </c>
      <c r="K129" s="22">
        <v>500</v>
      </c>
      <c r="L129" s="22">
        <v>6.55</v>
      </c>
      <c r="M129" s="22">
        <v>1.45</v>
      </c>
      <c r="N129" s="22" t="s">
        <v>161</v>
      </c>
    </row>
    <row r="130" spans="1:15" x14ac:dyDescent="0.3">
      <c r="A130" s="22" t="s">
        <v>112</v>
      </c>
      <c r="B130" s="22"/>
      <c r="C130" s="22"/>
      <c r="D130" s="22"/>
      <c r="E130" s="22"/>
      <c r="F130" s="22" t="s">
        <v>108</v>
      </c>
      <c r="G130" s="22" t="s">
        <v>70</v>
      </c>
      <c r="H130" s="22" t="s">
        <v>110</v>
      </c>
      <c r="I130" s="22">
        <v>191500</v>
      </c>
      <c r="J130" s="22" t="s">
        <v>113</v>
      </c>
      <c r="K130" s="22">
        <v>5740</v>
      </c>
      <c r="L130" s="22">
        <v>10.87</v>
      </c>
      <c r="M130" s="22">
        <v>3.76</v>
      </c>
      <c r="N130" s="22" t="s">
        <v>162</v>
      </c>
      <c r="O130" s="23" t="s">
        <v>185</v>
      </c>
    </row>
    <row r="131" spans="1:15" x14ac:dyDescent="0.3">
      <c r="A131" s="22" t="s">
        <v>85</v>
      </c>
      <c r="B131" s="22"/>
      <c r="C131" s="22"/>
      <c r="D131" s="22"/>
      <c r="E131" s="22"/>
      <c r="F131" s="22" t="s">
        <v>108</v>
      </c>
      <c r="G131" s="22" t="s">
        <v>114</v>
      </c>
      <c r="H131" s="22" t="s">
        <v>110</v>
      </c>
      <c r="I131" s="22">
        <v>1581100</v>
      </c>
      <c r="J131" s="22" t="s">
        <v>115</v>
      </c>
      <c r="K131" s="22">
        <v>3000</v>
      </c>
      <c r="L131" s="22">
        <v>14.4</v>
      </c>
      <c r="M131" s="22">
        <v>3.01</v>
      </c>
      <c r="N131" s="22" t="s">
        <v>163</v>
      </c>
      <c r="O131" s="23" t="s">
        <v>186</v>
      </c>
    </row>
    <row r="132" spans="1:15" x14ac:dyDescent="0.3">
      <c r="A132" s="22" t="s">
        <v>116</v>
      </c>
      <c r="B132" s="22"/>
      <c r="C132" s="22"/>
      <c r="D132" s="22"/>
      <c r="E132" s="22"/>
      <c r="F132" s="22" t="s">
        <v>108</v>
      </c>
      <c r="G132" s="22" t="s">
        <v>117</v>
      </c>
      <c r="H132" s="22" t="s">
        <v>110</v>
      </c>
      <c r="I132" s="22">
        <v>216500</v>
      </c>
      <c r="J132" s="22" t="s">
        <v>118</v>
      </c>
      <c r="K132" s="22">
        <v>500</v>
      </c>
      <c r="L132" s="22">
        <v>12.22</v>
      </c>
      <c r="M132" s="22">
        <v>1.71</v>
      </c>
      <c r="N132" s="22" t="s">
        <v>164</v>
      </c>
    </row>
    <row r="133" spans="1:15" x14ac:dyDescent="0.3">
      <c r="A133" s="22" t="s">
        <v>119</v>
      </c>
      <c r="B133" s="22"/>
      <c r="C133" s="22"/>
      <c r="D133" s="22"/>
      <c r="E133" s="22"/>
      <c r="F133" s="22" t="s">
        <v>108</v>
      </c>
      <c r="G133" s="22" t="s">
        <v>120</v>
      </c>
      <c r="H133" s="22" t="s">
        <v>110</v>
      </c>
      <c r="I133" s="22">
        <v>2524700</v>
      </c>
      <c r="J133" s="22" t="s">
        <v>121</v>
      </c>
      <c r="K133" s="22">
        <v>1000</v>
      </c>
      <c r="L133" s="22">
        <v>29.22</v>
      </c>
      <c r="M133" s="22">
        <v>6.19</v>
      </c>
      <c r="N133" s="22" t="s">
        <v>165</v>
      </c>
      <c r="O133" s="23" t="s">
        <v>180</v>
      </c>
    </row>
    <row r="134" spans="1:15" x14ac:dyDescent="0.3">
      <c r="A134" s="22" t="s">
        <v>122</v>
      </c>
      <c r="B134" s="22"/>
      <c r="C134" s="22"/>
      <c r="D134" s="22"/>
      <c r="E134" s="22"/>
      <c r="F134" s="22" t="s">
        <v>123</v>
      </c>
      <c r="G134" s="22" t="s">
        <v>124</v>
      </c>
      <c r="H134" s="22" t="s">
        <v>110</v>
      </c>
      <c r="I134" s="22">
        <v>509300</v>
      </c>
      <c r="J134" s="22" t="s">
        <v>125</v>
      </c>
      <c r="K134" s="22">
        <v>2000</v>
      </c>
      <c r="L134" s="22">
        <v>8.25</v>
      </c>
      <c r="M134" s="22">
        <v>2.7</v>
      </c>
      <c r="N134" s="22" t="s">
        <v>166</v>
      </c>
    </row>
    <row r="135" spans="1:15" s="18" customFormat="1" x14ac:dyDescent="0.3">
      <c r="A135" s="24" t="s">
        <v>94</v>
      </c>
      <c r="B135" s="24"/>
      <c r="C135" s="24"/>
      <c r="D135" s="24"/>
      <c r="E135" s="24"/>
      <c r="F135" s="24" t="s">
        <v>108</v>
      </c>
      <c r="G135" s="24" t="s">
        <v>124</v>
      </c>
      <c r="H135" s="24" t="s">
        <v>110</v>
      </c>
      <c r="I135" s="24">
        <v>162600</v>
      </c>
      <c r="J135" s="24" t="s">
        <v>126</v>
      </c>
      <c r="K135" s="24">
        <v>3500</v>
      </c>
      <c r="L135" s="24">
        <v>10.36</v>
      </c>
      <c r="M135" s="24">
        <v>1.72</v>
      </c>
      <c r="N135" s="24" t="s">
        <v>167</v>
      </c>
      <c r="O135" s="25" t="s">
        <v>179</v>
      </c>
    </row>
    <row r="136" spans="1:15" x14ac:dyDescent="0.3">
      <c r="A136" s="22" t="s">
        <v>127</v>
      </c>
      <c r="B136" s="22"/>
      <c r="C136" s="22"/>
      <c r="D136" s="22"/>
      <c r="E136" s="22"/>
      <c r="F136" s="22" t="s">
        <v>108</v>
      </c>
      <c r="G136" s="22" t="s">
        <v>124</v>
      </c>
      <c r="H136" s="22" t="s">
        <v>110</v>
      </c>
      <c r="I136" s="22">
        <v>1242000</v>
      </c>
      <c r="J136" s="22" t="s">
        <v>128</v>
      </c>
      <c r="K136" s="22">
        <v>1200</v>
      </c>
      <c r="L136" s="22">
        <v>2.0099999999999998</v>
      </c>
      <c r="M136" s="22">
        <v>1.05</v>
      </c>
      <c r="N136" s="22" t="s">
        <v>168</v>
      </c>
    </row>
    <row r="137" spans="1:15" x14ac:dyDescent="0.3">
      <c r="A137" s="22" t="s">
        <v>129</v>
      </c>
      <c r="B137" s="22"/>
      <c r="C137" s="22"/>
      <c r="D137" s="22"/>
      <c r="E137" s="22"/>
      <c r="F137" s="22" t="s">
        <v>123</v>
      </c>
      <c r="G137" s="22" t="s">
        <v>120</v>
      </c>
      <c r="H137" s="22" t="s">
        <v>110</v>
      </c>
      <c r="I137" s="22">
        <v>382600</v>
      </c>
      <c r="J137" s="22" t="s">
        <v>130</v>
      </c>
      <c r="K137" s="22">
        <v>1500</v>
      </c>
      <c r="L137" s="22">
        <v>12.57</v>
      </c>
      <c r="M137" s="22">
        <v>2.4900000000000002</v>
      </c>
      <c r="N137" s="22" t="s">
        <v>169</v>
      </c>
    </row>
    <row r="138" spans="1:15" x14ac:dyDescent="0.3">
      <c r="A138" s="22" t="s">
        <v>131</v>
      </c>
      <c r="B138" s="22"/>
      <c r="C138" s="22"/>
      <c r="D138" s="22"/>
      <c r="E138" s="22"/>
      <c r="F138" s="22" t="s">
        <v>108</v>
      </c>
      <c r="G138" s="22" t="s">
        <v>117</v>
      </c>
      <c r="H138" s="22" t="s">
        <v>110</v>
      </c>
      <c r="I138" s="22">
        <v>710100</v>
      </c>
      <c r="J138" s="22" t="s">
        <v>132</v>
      </c>
      <c r="K138" s="22">
        <v>1500</v>
      </c>
      <c r="L138" s="22">
        <v>13.62</v>
      </c>
      <c r="M138" s="22">
        <v>1.83</v>
      </c>
      <c r="N138" s="22" t="s">
        <v>170</v>
      </c>
    </row>
    <row r="139" spans="1:15" s="18" customFormat="1" x14ac:dyDescent="0.3">
      <c r="A139" s="24" t="s">
        <v>134</v>
      </c>
      <c r="B139" s="24"/>
      <c r="C139" s="24"/>
      <c r="D139" s="24"/>
      <c r="E139" s="24"/>
      <c r="F139" s="24" t="s">
        <v>135</v>
      </c>
      <c r="G139" s="24" t="s">
        <v>136</v>
      </c>
      <c r="H139" s="24" t="s">
        <v>110</v>
      </c>
      <c r="I139" s="24">
        <v>253200</v>
      </c>
      <c r="J139" s="24" t="s">
        <v>137</v>
      </c>
      <c r="K139" s="24">
        <v>2000</v>
      </c>
      <c r="L139" s="24">
        <v>7.75</v>
      </c>
      <c r="M139" s="24">
        <v>1.99</v>
      </c>
      <c r="N139" s="24" t="s">
        <v>171</v>
      </c>
      <c r="O139" s="25" t="s">
        <v>181</v>
      </c>
    </row>
    <row r="140" spans="1:15" x14ac:dyDescent="0.3">
      <c r="A140" s="22" t="s">
        <v>138</v>
      </c>
      <c r="B140" s="22"/>
      <c r="C140" s="22"/>
      <c r="D140" s="22"/>
      <c r="E140" s="22"/>
      <c r="F140" s="22" t="s">
        <v>108</v>
      </c>
      <c r="G140" s="22" t="s">
        <v>139</v>
      </c>
      <c r="H140" s="22" t="s">
        <v>110</v>
      </c>
      <c r="I140" s="22">
        <v>475600</v>
      </c>
      <c r="J140" s="22" t="s">
        <v>140</v>
      </c>
      <c r="K140" s="22">
        <v>2000</v>
      </c>
      <c r="L140" s="22">
        <v>15.95</v>
      </c>
      <c r="M140" s="22">
        <v>2.62</v>
      </c>
      <c r="N140" s="22" t="s">
        <v>172</v>
      </c>
      <c r="O140" s="23" t="s">
        <v>183</v>
      </c>
    </row>
    <row r="141" spans="1:15" x14ac:dyDescent="0.3">
      <c r="A141" s="22" t="s">
        <v>95</v>
      </c>
      <c r="B141" s="22"/>
      <c r="C141" s="22"/>
      <c r="D141" s="22"/>
      <c r="E141" s="22"/>
      <c r="F141" s="22" t="s">
        <v>108</v>
      </c>
      <c r="G141" s="22" t="s">
        <v>141</v>
      </c>
      <c r="H141" s="22" t="s">
        <v>110</v>
      </c>
      <c r="I141" s="22">
        <v>192900</v>
      </c>
      <c r="J141" s="22" t="s">
        <v>142</v>
      </c>
      <c r="K141" s="22">
        <v>3000</v>
      </c>
      <c r="L141" s="22">
        <v>11.54</v>
      </c>
      <c r="M141" s="22">
        <v>4.88</v>
      </c>
      <c r="N141" s="22" t="s">
        <v>173</v>
      </c>
    </row>
    <row r="142" spans="1:15" x14ac:dyDescent="0.3">
      <c r="A142" s="22" t="s">
        <v>143</v>
      </c>
      <c r="B142" s="22"/>
      <c r="C142" s="22"/>
      <c r="D142" s="22"/>
      <c r="E142" s="22"/>
      <c r="F142" s="22" t="s">
        <v>108</v>
      </c>
      <c r="G142" s="22" t="s">
        <v>124</v>
      </c>
      <c r="H142" s="22" t="s">
        <v>110</v>
      </c>
      <c r="I142" s="22">
        <v>592400</v>
      </c>
      <c r="J142" s="22" t="s">
        <v>144</v>
      </c>
      <c r="K142" s="22">
        <v>1000</v>
      </c>
      <c r="L142" s="22">
        <v>14.29</v>
      </c>
      <c r="M142" s="22">
        <v>3.6</v>
      </c>
      <c r="N142" s="22" t="s">
        <v>174</v>
      </c>
    </row>
    <row r="143" spans="1:15" x14ac:dyDescent="0.3">
      <c r="A143" s="22" t="s">
        <v>97</v>
      </c>
      <c r="B143" s="22"/>
      <c r="C143" s="22"/>
      <c r="D143" s="22"/>
      <c r="E143" s="22"/>
      <c r="F143" s="22" t="s">
        <v>108</v>
      </c>
      <c r="G143" s="22" t="s">
        <v>109</v>
      </c>
      <c r="H143" s="22" t="s">
        <v>110</v>
      </c>
      <c r="I143" s="22">
        <v>164500</v>
      </c>
      <c r="J143" s="22" t="s">
        <v>145</v>
      </c>
      <c r="K143" s="22">
        <v>1000</v>
      </c>
      <c r="L143" s="22">
        <v>12.26</v>
      </c>
      <c r="M143" s="22">
        <v>2.31</v>
      </c>
      <c r="N143" s="22" t="s">
        <v>175</v>
      </c>
    </row>
    <row r="144" spans="1:15" s="18" customFormat="1" x14ac:dyDescent="0.3">
      <c r="A144" s="24" t="s">
        <v>146</v>
      </c>
      <c r="B144" s="24"/>
      <c r="C144" s="24"/>
      <c r="D144" s="24"/>
      <c r="E144" s="24"/>
      <c r="F144" s="24" t="s">
        <v>123</v>
      </c>
      <c r="G144" s="24" t="s">
        <v>133</v>
      </c>
      <c r="H144" s="24" t="s">
        <v>110</v>
      </c>
      <c r="I144" s="24">
        <v>1617100</v>
      </c>
      <c r="J144" s="24" t="s">
        <v>147</v>
      </c>
      <c r="K144" s="24">
        <v>1200</v>
      </c>
      <c r="L144" s="24">
        <v>9.9700000000000006</v>
      </c>
      <c r="M144" s="24">
        <v>1.59</v>
      </c>
      <c r="N144" s="24" t="s">
        <v>176</v>
      </c>
      <c r="O144" s="25" t="s">
        <v>182</v>
      </c>
    </row>
    <row r="145" spans="1:15" x14ac:dyDescent="0.3">
      <c r="A145" s="22" t="s">
        <v>148</v>
      </c>
      <c r="B145" s="22"/>
      <c r="C145" s="22"/>
      <c r="D145" s="22"/>
      <c r="E145" s="22"/>
      <c r="F145" s="22" t="s">
        <v>123</v>
      </c>
      <c r="G145" s="22" t="s">
        <v>139</v>
      </c>
      <c r="H145" s="22" t="s">
        <v>110</v>
      </c>
      <c r="I145" s="22">
        <v>187800</v>
      </c>
      <c r="J145" s="22" t="s">
        <v>149</v>
      </c>
      <c r="K145" s="22">
        <v>4000</v>
      </c>
      <c r="L145" s="22">
        <v>11.38</v>
      </c>
      <c r="M145" s="22">
        <v>1.86</v>
      </c>
      <c r="N145" s="22" t="s">
        <v>177</v>
      </c>
    </row>
    <row r="146" spans="1:15" x14ac:dyDescent="0.3">
      <c r="A146" s="22" t="s">
        <v>151</v>
      </c>
      <c r="B146" s="22"/>
      <c r="C146" s="22"/>
      <c r="D146" s="22"/>
      <c r="E146" s="22"/>
      <c r="F146" s="22" t="s">
        <v>108</v>
      </c>
      <c r="G146" s="22" t="s">
        <v>152</v>
      </c>
      <c r="H146" s="22" t="s">
        <v>110</v>
      </c>
      <c r="I146" s="22">
        <v>1189800</v>
      </c>
      <c r="J146" s="22" t="s">
        <v>153</v>
      </c>
      <c r="K146" s="22">
        <v>2000</v>
      </c>
      <c r="L146" s="22">
        <v>13.46</v>
      </c>
      <c r="M146" s="22">
        <v>3.66</v>
      </c>
      <c r="N146" s="22" t="s">
        <v>178</v>
      </c>
      <c r="O146" s="23" t="s">
        <v>184</v>
      </c>
    </row>
    <row r="147" spans="1:15" x14ac:dyDescent="0.3">
      <c r="A147" s="22" t="s">
        <v>198</v>
      </c>
      <c r="B147" s="22"/>
      <c r="C147" s="22"/>
      <c r="D147" s="22"/>
      <c r="E147" s="22"/>
      <c r="F147" s="22"/>
      <c r="G147" s="22"/>
      <c r="H147" s="22"/>
      <c r="I147" s="22"/>
      <c r="J147" s="22"/>
      <c r="K147" s="22"/>
    </row>
    <row r="148" spans="1:15" x14ac:dyDescent="0.3">
      <c r="A148" s="22"/>
      <c r="B148" s="22"/>
      <c r="C148" s="22"/>
      <c r="D148" s="22"/>
      <c r="E148" s="22"/>
      <c r="F148" s="22"/>
      <c r="G148" s="22"/>
      <c r="H148" s="22"/>
      <c r="I148" s="22"/>
      <c r="J148" s="22"/>
      <c r="K148" s="22"/>
    </row>
    <row r="149" spans="1:15" x14ac:dyDescent="0.3">
      <c r="A149" s="22"/>
      <c r="B149" s="22"/>
      <c r="C149" s="22"/>
      <c r="D149" s="22"/>
      <c r="E149" s="22"/>
      <c r="F149" s="22"/>
      <c r="G149" s="22"/>
      <c r="H149" s="22"/>
      <c r="I149" s="22"/>
      <c r="J149" s="22"/>
      <c r="K149" s="22"/>
    </row>
  </sheetData>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60CC60-A1C0-4BCD-B431-0F15697C2108}">
  <dimension ref="A1:D521"/>
  <sheetViews>
    <sheetView zoomScaleNormal="100" workbookViewId="0">
      <pane ySplit="1" topLeftCell="A494" activePane="bottomLeft" state="frozen"/>
      <selection pane="bottomLeft" activeCell="C500" sqref="C500"/>
    </sheetView>
  </sheetViews>
  <sheetFormatPr defaultRowHeight="18" x14ac:dyDescent="0.3"/>
  <cols>
    <col min="1" max="1" width="16.21875" style="9" customWidth="1"/>
    <col min="2" max="2" width="16.5546875" style="9" customWidth="1"/>
    <col min="3" max="3" width="22.44140625" style="9" customWidth="1"/>
    <col min="4" max="4" width="60" style="9" customWidth="1"/>
    <col min="5" max="16384" width="8.88671875" style="8"/>
  </cols>
  <sheetData>
    <row r="1" spans="1:4" ht="21" x14ac:dyDescent="0.3">
      <c r="A1" s="6" t="s">
        <v>24</v>
      </c>
      <c r="B1" s="6" t="s">
        <v>25</v>
      </c>
      <c r="C1" s="6" t="s">
        <v>26</v>
      </c>
      <c r="D1" s="7">
        <v>100</v>
      </c>
    </row>
    <row r="2" spans="1:4" x14ac:dyDescent="0.3">
      <c r="A2" s="9">
        <v>24.1</v>
      </c>
      <c r="B2" s="9">
        <v>25.5</v>
      </c>
      <c r="C2" s="9">
        <f t="shared" ref="C2:C28" si="0">ROUND((B2 - A2) / A2 * 100, 2)</f>
        <v>5.81</v>
      </c>
      <c r="D2" s="9">
        <f>ROUND(D1 * (1 + C2 / 100), 2)</f>
        <v>105.81</v>
      </c>
    </row>
    <row r="3" spans="1:4" x14ac:dyDescent="0.3">
      <c r="A3" s="9">
        <v>26.3</v>
      </c>
      <c r="B3" s="9">
        <v>27.86</v>
      </c>
      <c r="C3" s="9">
        <f t="shared" si="0"/>
        <v>5.93</v>
      </c>
      <c r="D3" s="9">
        <f t="shared" ref="D3:D28" si="1">ROUND(D2 * (1 + C3 / 100), 2)</f>
        <v>112.08</v>
      </c>
    </row>
    <row r="4" spans="1:4" x14ac:dyDescent="0.3">
      <c r="A4" s="9">
        <v>29.9</v>
      </c>
      <c r="B4" s="9">
        <v>31.16</v>
      </c>
      <c r="C4" s="9">
        <f t="shared" si="0"/>
        <v>4.21</v>
      </c>
      <c r="D4" s="9">
        <f t="shared" si="1"/>
        <v>116.8</v>
      </c>
    </row>
    <row r="5" spans="1:4" x14ac:dyDescent="0.3">
      <c r="A5" s="9">
        <v>31.5</v>
      </c>
      <c r="B5" s="9">
        <v>33.9</v>
      </c>
      <c r="C5" s="9">
        <f t="shared" si="0"/>
        <v>7.62</v>
      </c>
      <c r="D5" s="9">
        <f t="shared" si="1"/>
        <v>125.7</v>
      </c>
    </row>
    <row r="6" spans="1:4" x14ac:dyDescent="0.3">
      <c r="A6" s="9">
        <v>34.6</v>
      </c>
      <c r="B6" s="9">
        <v>37.299999999999997</v>
      </c>
      <c r="C6" s="9">
        <f t="shared" si="0"/>
        <v>7.8</v>
      </c>
      <c r="D6" s="9">
        <f t="shared" si="1"/>
        <v>135.5</v>
      </c>
    </row>
    <row r="7" spans="1:4" x14ac:dyDescent="0.3">
      <c r="A7" s="9">
        <v>32.799999999999997</v>
      </c>
      <c r="B7" s="9">
        <v>32.700000000000003</v>
      </c>
      <c r="C7" s="9">
        <f t="shared" si="0"/>
        <v>-0.3</v>
      </c>
      <c r="D7" s="9">
        <f t="shared" si="1"/>
        <v>135.09</v>
      </c>
    </row>
    <row r="8" spans="1:4" x14ac:dyDescent="0.3">
      <c r="A8" s="9">
        <v>33.9</v>
      </c>
      <c r="B8" s="9">
        <v>35.200000000000003</v>
      </c>
      <c r="C8" s="9">
        <f t="shared" si="0"/>
        <v>3.83</v>
      </c>
      <c r="D8" s="9">
        <f t="shared" si="1"/>
        <v>140.26</v>
      </c>
    </row>
    <row r="9" spans="1:4" x14ac:dyDescent="0.3">
      <c r="A9" s="9">
        <v>35.6</v>
      </c>
      <c r="B9" s="9">
        <v>36</v>
      </c>
      <c r="C9" s="9">
        <f t="shared" si="0"/>
        <v>1.1200000000000001</v>
      </c>
      <c r="D9" s="9">
        <f t="shared" si="1"/>
        <v>141.83000000000001</v>
      </c>
    </row>
    <row r="10" spans="1:4" x14ac:dyDescent="0.3">
      <c r="A10" s="9">
        <v>32.700000000000003</v>
      </c>
      <c r="B10" s="9">
        <v>32.299999999999997</v>
      </c>
      <c r="C10" s="9">
        <f t="shared" si="0"/>
        <v>-1.22</v>
      </c>
      <c r="D10" s="9">
        <f t="shared" si="1"/>
        <v>140.1</v>
      </c>
    </row>
    <row r="11" spans="1:4" x14ac:dyDescent="0.3">
      <c r="A11" s="9">
        <v>32.6</v>
      </c>
      <c r="B11" s="9">
        <v>34.5</v>
      </c>
      <c r="C11" s="9">
        <f t="shared" si="0"/>
        <v>5.83</v>
      </c>
      <c r="D11" s="9">
        <f t="shared" si="1"/>
        <v>148.27000000000001</v>
      </c>
    </row>
    <row r="12" spans="1:4" x14ac:dyDescent="0.3">
      <c r="A12" s="9">
        <v>32.5</v>
      </c>
      <c r="B12" s="9">
        <v>31.7</v>
      </c>
      <c r="C12" s="9">
        <f t="shared" si="0"/>
        <v>-2.46</v>
      </c>
      <c r="D12" s="9">
        <f t="shared" si="1"/>
        <v>144.62</v>
      </c>
    </row>
    <row r="13" spans="1:4" x14ac:dyDescent="0.3">
      <c r="A13" s="9">
        <v>20.399999999999999</v>
      </c>
      <c r="B13" s="9">
        <v>21.24</v>
      </c>
      <c r="C13" s="9">
        <f t="shared" si="0"/>
        <v>4.12</v>
      </c>
      <c r="D13" s="9">
        <f t="shared" si="1"/>
        <v>150.58000000000001</v>
      </c>
    </row>
    <row r="14" spans="1:4" x14ac:dyDescent="0.3">
      <c r="A14" s="9">
        <v>13.7</v>
      </c>
      <c r="B14" s="9">
        <v>15.66</v>
      </c>
      <c r="C14" s="9">
        <f t="shared" si="0"/>
        <v>14.31</v>
      </c>
      <c r="D14" s="9">
        <f t="shared" si="1"/>
        <v>172.13</v>
      </c>
    </row>
    <row r="15" spans="1:4" x14ac:dyDescent="0.3">
      <c r="A15" s="9">
        <v>17.5</v>
      </c>
      <c r="B15" s="9">
        <v>19.2</v>
      </c>
      <c r="C15" s="9">
        <f t="shared" si="0"/>
        <v>9.7100000000000009</v>
      </c>
      <c r="D15" s="9">
        <f t="shared" si="1"/>
        <v>188.84</v>
      </c>
    </row>
    <row r="16" spans="1:4" x14ac:dyDescent="0.3">
      <c r="A16" s="9">
        <v>19.54</v>
      </c>
      <c r="B16" s="9">
        <v>19.18</v>
      </c>
      <c r="C16" s="9">
        <f t="shared" si="0"/>
        <v>-1.84</v>
      </c>
      <c r="D16" s="9">
        <f t="shared" si="1"/>
        <v>185.37</v>
      </c>
    </row>
    <row r="17" spans="1:4" x14ac:dyDescent="0.3">
      <c r="A17" s="9">
        <v>19.36</v>
      </c>
      <c r="B17" s="9">
        <v>19.27</v>
      </c>
      <c r="C17" s="9">
        <f t="shared" si="0"/>
        <v>-0.46</v>
      </c>
      <c r="D17" s="9">
        <f t="shared" si="1"/>
        <v>184.52</v>
      </c>
    </row>
    <row r="18" spans="1:4" x14ac:dyDescent="0.3">
      <c r="A18" s="9">
        <v>19.68</v>
      </c>
      <c r="B18" s="9">
        <v>19.82</v>
      </c>
      <c r="C18" s="9">
        <f t="shared" si="0"/>
        <v>0.71</v>
      </c>
      <c r="D18" s="9">
        <f t="shared" si="1"/>
        <v>185.83</v>
      </c>
    </row>
    <row r="19" spans="1:4" x14ac:dyDescent="0.3">
      <c r="A19" s="9">
        <v>20.5</v>
      </c>
      <c r="B19" s="9">
        <v>22.2</v>
      </c>
      <c r="C19" s="9">
        <f t="shared" si="0"/>
        <v>8.2899999999999991</v>
      </c>
      <c r="D19" s="9">
        <f t="shared" si="1"/>
        <v>201.24</v>
      </c>
    </row>
    <row r="20" spans="1:4" x14ac:dyDescent="0.3">
      <c r="A20" s="9">
        <v>26</v>
      </c>
      <c r="B20" s="9">
        <v>25.8</v>
      </c>
      <c r="C20" s="9">
        <f t="shared" si="0"/>
        <v>-0.77</v>
      </c>
      <c r="D20" s="9">
        <f t="shared" si="1"/>
        <v>199.69</v>
      </c>
    </row>
    <row r="21" spans="1:4" x14ac:dyDescent="0.3">
      <c r="A21" s="9">
        <v>22.5</v>
      </c>
      <c r="B21" s="9">
        <v>24.9</v>
      </c>
      <c r="C21" s="9">
        <f t="shared" si="0"/>
        <v>10.67</v>
      </c>
      <c r="D21" s="9">
        <f t="shared" si="1"/>
        <v>221</v>
      </c>
    </row>
    <row r="22" spans="1:4" x14ac:dyDescent="0.3">
      <c r="A22" s="9">
        <v>25.72</v>
      </c>
      <c r="B22" s="9">
        <v>26.6</v>
      </c>
      <c r="C22" s="9">
        <f t="shared" si="0"/>
        <v>3.42</v>
      </c>
      <c r="D22" s="9">
        <f t="shared" si="1"/>
        <v>228.56</v>
      </c>
    </row>
    <row r="23" spans="1:4" x14ac:dyDescent="0.3">
      <c r="A23" s="9">
        <v>26.8</v>
      </c>
      <c r="B23" s="9">
        <v>27.5</v>
      </c>
      <c r="C23" s="9">
        <f t="shared" si="0"/>
        <v>2.61</v>
      </c>
      <c r="D23" s="9">
        <f t="shared" si="1"/>
        <v>234.53</v>
      </c>
    </row>
    <row r="24" spans="1:4" x14ac:dyDescent="0.3">
      <c r="A24" s="9">
        <v>25.6</v>
      </c>
      <c r="B24" s="9">
        <v>28.1</v>
      </c>
      <c r="C24" s="9">
        <f t="shared" si="0"/>
        <v>9.77</v>
      </c>
      <c r="D24" s="9">
        <f t="shared" si="1"/>
        <v>257.44</v>
      </c>
    </row>
    <row r="25" spans="1:4" x14ac:dyDescent="0.3">
      <c r="A25" s="9">
        <v>28.36</v>
      </c>
      <c r="B25" s="9">
        <v>29.1</v>
      </c>
      <c r="C25" s="9">
        <f t="shared" si="0"/>
        <v>2.61</v>
      </c>
      <c r="D25" s="9">
        <f t="shared" si="1"/>
        <v>264.16000000000003</v>
      </c>
    </row>
    <row r="26" spans="1:4" x14ac:dyDescent="0.3">
      <c r="A26" s="9">
        <v>29.2</v>
      </c>
      <c r="B26" s="9">
        <v>28</v>
      </c>
      <c r="C26" s="9">
        <f t="shared" si="0"/>
        <v>-4.1100000000000003</v>
      </c>
      <c r="D26" s="9">
        <f t="shared" si="1"/>
        <v>253.3</v>
      </c>
    </row>
    <row r="27" spans="1:4" x14ac:dyDescent="0.3">
      <c r="A27" s="9">
        <v>29.6</v>
      </c>
      <c r="B27" s="9">
        <v>29.3</v>
      </c>
      <c r="C27" s="9">
        <f t="shared" si="0"/>
        <v>-1.01</v>
      </c>
      <c r="D27" s="9">
        <f t="shared" si="1"/>
        <v>250.74</v>
      </c>
    </row>
    <row r="28" spans="1:4" x14ac:dyDescent="0.3">
      <c r="A28" s="9">
        <v>25.8</v>
      </c>
      <c r="B28" s="9">
        <v>25.35</v>
      </c>
      <c r="C28" s="9">
        <f t="shared" si="0"/>
        <v>-1.74</v>
      </c>
      <c r="D28" s="9">
        <f t="shared" si="1"/>
        <v>246.38</v>
      </c>
    </row>
    <row r="30" spans="1:4" x14ac:dyDescent="0.3">
      <c r="D30" s="9">
        <v>100</v>
      </c>
    </row>
    <row r="31" spans="1:4" x14ac:dyDescent="0.3">
      <c r="A31" s="9">
        <v>13</v>
      </c>
      <c r="B31" s="9">
        <v>13.95</v>
      </c>
      <c r="C31" s="9">
        <f t="shared" ref="C31:C66" si="2">ROUND((B31 - A31) / A31 * 100, 2)</f>
        <v>7.31</v>
      </c>
      <c r="D31" s="9">
        <f t="shared" ref="D31:D66" si="3">ROUND(D30 * (1 + C31 / 100), 2)</f>
        <v>107.31</v>
      </c>
    </row>
    <row r="32" spans="1:4" x14ac:dyDescent="0.3">
      <c r="A32" s="9">
        <v>14.5</v>
      </c>
      <c r="B32" s="9">
        <v>14.66</v>
      </c>
      <c r="C32" s="9">
        <f t="shared" si="2"/>
        <v>1.1000000000000001</v>
      </c>
      <c r="D32" s="9">
        <f t="shared" si="3"/>
        <v>108.49</v>
      </c>
    </row>
    <row r="33" spans="1:4" x14ac:dyDescent="0.3">
      <c r="A33" s="9">
        <v>15.16</v>
      </c>
      <c r="B33" s="9">
        <v>15.16</v>
      </c>
      <c r="C33" s="9">
        <f t="shared" si="2"/>
        <v>0</v>
      </c>
      <c r="D33" s="9">
        <f t="shared" si="3"/>
        <v>108.49</v>
      </c>
    </row>
    <row r="34" spans="1:4" x14ac:dyDescent="0.3">
      <c r="A34" s="9">
        <v>16.600000000000001</v>
      </c>
      <c r="B34" s="9">
        <v>17.7</v>
      </c>
      <c r="C34" s="9">
        <f t="shared" si="2"/>
        <v>6.63</v>
      </c>
      <c r="D34" s="9">
        <f t="shared" si="3"/>
        <v>115.68</v>
      </c>
    </row>
    <row r="35" spans="1:4" x14ac:dyDescent="0.3">
      <c r="A35" s="9">
        <v>19.5</v>
      </c>
      <c r="B35" s="9">
        <v>21.29</v>
      </c>
      <c r="C35" s="9">
        <f t="shared" si="2"/>
        <v>9.18</v>
      </c>
      <c r="D35" s="9">
        <f t="shared" si="3"/>
        <v>126.3</v>
      </c>
    </row>
    <row r="36" spans="1:4" x14ac:dyDescent="0.3">
      <c r="A36" s="9">
        <v>19.399999999999999</v>
      </c>
      <c r="B36" s="9">
        <v>20.13</v>
      </c>
      <c r="C36" s="9">
        <f t="shared" si="2"/>
        <v>3.76</v>
      </c>
      <c r="D36" s="9">
        <f t="shared" si="3"/>
        <v>131.05000000000001</v>
      </c>
    </row>
    <row r="37" spans="1:4" x14ac:dyDescent="0.3">
      <c r="A37" s="9">
        <v>22.08</v>
      </c>
      <c r="B37" s="9">
        <v>22.21</v>
      </c>
      <c r="C37" s="9">
        <f t="shared" si="2"/>
        <v>0.59</v>
      </c>
      <c r="D37" s="9">
        <f t="shared" si="3"/>
        <v>131.82</v>
      </c>
    </row>
    <row r="38" spans="1:4" x14ac:dyDescent="0.3">
      <c r="A38" s="9">
        <v>20.27</v>
      </c>
      <c r="B38" s="9">
        <v>20.54</v>
      </c>
      <c r="C38" s="9">
        <f t="shared" si="2"/>
        <v>1.33</v>
      </c>
      <c r="D38" s="9">
        <f t="shared" si="3"/>
        <v>133.57</v>
      </c>
    </row>
    <row r="39" spans="1:4" x14ac:dyDescent="0.3">
      <c r="A39" s="9">
        <v>21.02</v>
      </c>
      <c r="B39" s="9">
        <v>19.78</v>
      </c>
      <c r="C39" s="9">
        <f t="shared" si="2"/>
        <v>-5.9</v>
      </c>
      <c r="D39" s="9">
        <f t="shared" si="3"/>
        <v>125.69</v>
      </c>
    </row>
    <row r="40" spans="1:4" x14ac:dyDescent="0.3">
      <c r="A40" s="9">
        <v>19.850000000000001</v>
      </c>
      <c r="B40" s="9">
        <v>18.75</v>
      </c>
      <c r="C40" s="9">
        <f t="shared" si="2"/>
        <v>-5.54</v>
      </c>
      <c r="D40" s="9">
        <f t="shared" si="3"/>
        <v>118.73</v>
      </c>
    </row>
    <row r="41" spans="1:4" x14ac:dyDescent="0.3">
      <c r="A41" s="9">
        <v>20.14</v>
      </c>
      <c r="B41" s="9">
        <v>19.78</v>
      </c>
      <c r="C41" s="9">
        <f t="shared" si="2"/>
        <v>-1.79</v>
      </c>
      <c r="D41" s="9">
        <f t="shared" si="3"/>
        <v>116.6</v>
      </c>
    </row>
    <row r="42" spans="1:4" x14ac:dyDescent="0.3">
      <c r="A42" s="9">
        <v>20.440000000000001</v>
      </c>
      <c r="B42" s="9">
        <v>19.55</v>
      </c>
      <c r="C42" s="9">
        <f t="shared" si="2"/>
        <v>-4.3499999999999996</v>
      </c>
      <c r="D42" s="9">
        <f t="shared" si="3"/>
        <v>111.53</v>
      </c>
    </row>
    <row r="43" spans="1:4" x14ac:dyDescent="0.3">
      <c r="A43" s="9">
        <v>19.899999999999999</v>
      </c>
      <c r="B43" s="9">
        <v>19.850000000000001</v>
      </c>
      <c r="C43" s="9">
        <f t="shared" si="2"/>
        <v>-0.25</v>
      </c>
      <c r="D43" s="9">
        <f t="shared" si="3"/>
        <v>111.25</v>
      </c>
    </row>
    <row r="44" spans="1:4" x14ac:dyDescent="0.3">
      <c r="A44" s="9">
        <v>21.88</v>
      </c>
      <c r="B44" s="9">
        <v>23.79</v>
      </c>
      <c r="C44" s="9">
        <f t="shared" si="2"/>
        <v>8.73</v>
      </c>
      <c r="D44" s="9">
        <f t="shared" si="3"/>
        <v>120.96</v>
      </c>
    </row>
    <row r="45" spans="1:4" x14ac:dyDescent="0.3">
      <c r="A45" s="9">
        <v>22.6</v>
      </c>
      <c r="B45" s="9">
        <v>23.7</v>
      </c>
      <c r="C45" s="9">
        <f t="shared" si="2"/>
        <v>4.87</v>
      </c>
      <c r="D45" s="9">
        <f t="shared" si="3"/>
        <v>126.85</v>
      </c>
    </row>
    <row r="46" spans="1:4" x14ac:dyDescent="0.3">
      <c r="A46" s="9">
        <v>19.440000000000001</v>
      </c>
      <c r="B46" s="9">
        <v>17.739999999999998</v>
      </c>
      <c r="C46" s="9">
        <f t="shared" si="2"/>
        <v>-8.74</v>
      </c>
      <c r="D46" s="9">
        <f t="shared" si="3"/>
        <v>115.76</v>
      </c>
    </row>
    <row r="47" spans="1:4" x14ac:dyDescent="0.3">
      <c r="A47" s="9">
        <v>17.47</v>
      </c>
      <c r="B47" s="9">
        <v>17.329999999999998</v>
      </c>
      <c r="C47" s="9">
        <f t="shared" si="2"/>
        <v>-0.8</v>
      </c>
      <c r="D47" s="9">
        <f t="shared" si="3"/>
        <v>114.83</v>
      </c>
    </row>
    <row r="48" spans="1:4" x14ac:dyDescent="0.3">
      <c r="A48" s="9">
        <v>17.64</v>
      </c>
      <c r="B48" s="9">
        <v>17.57</v>
      </c>
      <c r="C48" s="9">
        <f t="shared" si="2"/>
        <v>-0.4</v>
      </c>
      <c r="D48" s="9">
        <f t="shared" si="3"/>
        <v>114.37</v>
      </c>
    </row>
    <row r="49" spans="1:4" x14ac:dyDescent="0.3">
      <c r="A49" s="9">
        <v>18.05</v>
      </c>
      <c r="B49" s="9">
        <v>18.920000000000002</v>
      </c>
      <c r="C49" s="9">
        <f t="shared" si="2"/>
        <v>4.82</v>
      </c>
      <c r="D49" s="9">
        <f t="shared" si="3"/>
        <v>119.88</v>
      </c>
    </row>
    <row r="50" spans="1:4" x14ac:dyDescent="0.3">
      <c r="A50" s="9">
        <v>19.63</v>
      </c>
      <c r="B50" s="9">
        <v>19.63</v>
      </c>
      <c r="C50" s="9">
        <f t="shared" si="2"/>
        <v>0</v>
      </c>
      <c r="D50" s="9">
        <f t="shared" si="3"/>
        <v>119.88</v>
      </c>
    </row>
    <row r="51" spans="1:4" x14ac:dyDescent="0.3">
      <c r="A51" s="9">
        <v>13.8</v>
      </c>
      <c r="B51" s="9">
        <v>15.2</v>
      </c>
      <c r="C51" s="9">
        <f t="shared" si="2"/>
        <v>10.14</v>
      </c>
      <c r="D51" s="9">
        <f t="shared" si="3"/>
        <v>132.04</v>
      </c>
    </row>
    <row r="52" spans="1:4" x14ac:dyDescent="0.3">
      <c r="A52" s="9">
        <v>15.11</v>
      </c>
      <c r="B52" s="9">
        <v>15.27</v>
      </c>
      <c r="C52" s="9">
        <f t="shared" si="2"/>
        <v>1.06</v>
      </c>
      <c r="D52" s="9">
        <f t="shared" si="3"/>
        <v>133.44</v>
      </c>
    </row>
    <row r="53" spans="1:4" x14ac:dyDescent="0.3">
      <c r="A53" s="9">
        <v>14.9</v>
      </c>
      <c r="B53" s="9">
        <v>15.15</v>
      </c>
      <c r="C53" s="9">
        <f t="shared" si="2"/>
        <v>1.68</v>
      </c>
      <c r="D53" s="9">
        <f t="shared" si="3"/>
        <v>135.68</v>
      </c>
    </row>
    <row r="54" spans="1:4" x14ac:dyDescent="0.3">
      <c r="A54" s="9">
        <v>16.97</v>
      </c>
      <c r="B54" s="9">
        <v>17.18</v>
      </c>
      <c r="C54" s="9">
        <f t="shared" si="2"/>
        <v>1.24</v>
      </c>
      <c r="D54" s="9">
        <f t="shared" si="3"/>
        <v>137.36000000000001</v>
      </c>
    </row>
    <row r="55" spans="1:4" x14ac:dyDescent="0.3">
      <c r="A55" s="9">
        <v>18.04</v>
      </c>
      <c r="B55" s="9">
        <v>18.440000000000001</v>
      </c>
      <c r="C55" s="9">
        <f t="shared" si="2"/>
        <v>2.2200000000000002</v>
      </c>
      <c r="D55" s="9">
        <f t="shared" si="3"/>
        <v>140.41</v>
      </c>
    </row>
    <row r="56" spans="1:4" x14ac:dyDescent="0.3">
      <c r="A56" s="9">
        <v>18.93</v>
      </c>
      <c r="B56" s="9">
        <v>17.760000000000002</v>
      </c>
      <c r="C56" s="9">
        <f t="shared" si="2"/>
        <v>-6.18</v>
      </c>
      <c r="D56" s="9">
        <f t="shared" si="3"/>
        <v>131.72999999999999</v>
      </c>
    </row>
    <row r="57" spans="1:4" x14ac:dyDescent="0.3">
      <c r="A57" s="9">
        <v>18.350000000000001</v>
      </c>
      <c r="B57" s="9">
        <v>18.739999999999998</v>
      </c>
      <c r="C57" s="9">
        <f t="shared" si="2"/>
        <v>2.13</v>
      </c>
      <c r="D57" s="9">
        <f t="shared" si="3"/>
        <v>134.54</v>
      </c>
    </row>
    <row r="58" spans="1:4" x14ac:dyDescent="0.3">
      <c r="A58" s="9">
        <v>17.600000000000001</v>
      </c>
      <c r="B58" s="9">
        <v>17.61</v>
      </c>
      <c r="C58" s="9">
        <f t="shared" si="2"/>
        <v>0.06</v>
      </c>
      <c r="D58" s="9">
        <f t="shared" si="3"/>
        <v>134.62</v>
      </c>
    </row>
    <row r="59" spans="1:4" x14ac:dyDescent="0.3">
      <c r="A59" s="9">
        <v>17.71</v>
      </c>
      <c r="B59" s="9">
        <v>20.99</v>
      </c>
      <c r="C59" s="9">
        <f t="shared" si="2"/>
        <v>18.52</v>
      </c>
      <c r="D59" s="9">
        <f t="shared" si="3"/>
        <v>159.55000000000001</v>
      </c>
    </row>
    <row r="60" spans="1:4" x14ac:dyDescent="0.3">
      <c r="A60" s="9">
        <v>22.15</v>
      </c>
      <c r="B60" s="9">
        <v>23.3</v>
      </c>
      <c r="C60" s="9">
        <f t="shared" si="2"/>
        <v>5.19</v>
      </c>
      <c r="D60" s="9">
        <f t="shared" si="3"/>
        <v>167.83</v>
      </c>
    </row>
    <row r="61" spans="1:4" x14ac:dyDescent="0.3">
      <c r="A61" s="9">
        <v>24.7</v>
      </c>
      <c r="B61" s="9">
        <v>24.85</v>
      </c>
      <c r="C61" s="9">
        <f t="shared" si="2"/>
        <v>0.61</v>
      </c>
      <c r="D61" s="9">
        <f t="shared" si="3"/>
        <v>168.85</v>
      </c>
    </row>
    <row r="62" spans="1:4" x14ac:dyDescent="0.3">
      <c r="A62" s="9">
        <v>23.09</v>
      </c>
      <c r="B62" s="9">
        <v>22.45</v>
      </c>
      <c r="C62" s="9">
        <f t="shared" si="2"/>
        <v>-2.77</v>
      </c>
      <c r="D62" s="9">
        <f t="shared" si="3"/>
        <v>164.17</v>
      </c>
    </row>
    <row r="63" spans="1:4" x14ac:dyDescent="0.3">
      <c r="A63" s="9">
        <v>22.5</v>
      </c>
      <c r="B63" s="9">
        <v>23.1</v>
      </c>
      <c r="C63" s="9">
        <f t="shared" si="2"/>
        <v>2.67</v>
      </c>
      <c r="D63" s="9">
        <f t="shared" si="3"/>
        <v>168.55</v>
      </c>
    </row>
    <row r="64" spans="1:4" x14ac:dyDescent="0.3">
      <c r="A64" s="9">
        <v>23.3</v>
      </c>
      <c r="B64" s="9">
        <v>24.8</v>
      </c>
      <c r="C64" s="9">
        <f t="shared" si="2"/>
        <v>6.44</v>
      </c>
      <c r="D64" s="9">
        <f t="shared" si="3"/>
        <v>179.4</v>
      </c>
    </row>
    <row r="65" spans="1:4" x14ac:dyDescent="0.3">
      <c r="A65" s="9">
        <v>25.4</v>
      </c>
      <c r="B65" s="9">
        <v>22.95</v>
      </c>
      <c r="C65" s="9">
        <f t="shared" si="2"/>
        <v>-9.65</v>
      </c>
      <c r="D65" s="9">
        <f t="shared" si="3"/>
        <v>162.09</v>
      </c>
    </row>
    <row r="66" spans="1:4" x14ac:dyDescent="0.3">
      <c r="A66" s="9">
        <v>24</v>
      </c>
      <c r="B66" s="9">
        <v>24.4</v>
      </c>
      <c r="C66" s="9">
        <f t="shared" si="2"/>
        <v>1.67</v>
      </c>
      <c r="D66" s="9">
        <f t="shared" si="3"/>
        <v>164.8</v>
      </c>
    </row>
    <row r="68" spans="1:4" x14ac:dyDescent="0.3">
      <c r="D68" s="9">
        <v>100</v>
      </c>
    </row>
    <row r="69" spans="1:4" x14ac:dyDescent="0.3">
      <c r="A69" s="9">
        <v>16.7</v>
      </c>
      <c r="B69" s="9">
        <v>16.2</v>
      </c>
      <c r="C69" s="9">
        <f t="shared" ref="C69:C86" si="4">ROUND((B69 - A69) / A69 * 100, 2)</f>
        <v>-2.99</v>
      </c>
      <c r="D69" s="9">
        <f t="shared" ref="D69:D86" si="5">ROUND(D68 * (1 + C69 / 100), 2)</f>
        <v>97.01</v>
      </c>
    </row>
    <row r="70" spans="1:4" x14ac:dyDescent="0.3">
      <c r="A70" s="9">
        <v>18.5</v>
      </c>
      <c r="B70" s="9">
        <v>18.899999999999999</v>
      </c>
      <c r="C70" s="9">
        <f t="shared" si="4"/>
        <v>2.16</v>
      </c>
      <c r="D70" s="9">
        <f t="shared" si="5"/>
        <v>99.11</v>
      </c>
    </row>
    <row r="71" spans="1:4" x14ac:dyDescent="0.3">
      <c r="A71" s="9">
        <v>19.5</v>
      </c>
      <c r="B71" s="9">
        <v>19.5</v>
      </c>
      <c r="C71" s="9">
        <f t="shared" si="4"/>
        <v>0</v>
      </c>
      <c r="D71" s="9">
        <f t="shared" si="5"/>
        <v>99.11</v>
      </c>
    </row>
    <row r="72" spans="1:4" x14ac:dyDescent="0.3">
      <c r="A72" s="9">
        <v>19.899999999999999</v>
      </c>
      <c r="B72" s="9">
        <v>19.079999999999998</v>
      </c>
      <c r="C72" s="9">
        <f t="shared" si="4"/>
        <v>-4.12</v>
      </c>
      <c r="D72" s="9">
        <f t="shared" si="5"/>
        <v>95.03</v>
      </c>
    </row>
    <row r="73" spans="1:4" x14ac:dyDescent="0.3">
      <c r="A73" s="9">
        <v>19.8</v>
      </c>
      <c r="B73" s="9">
        <v>20.100000000000001</v>
      </c>
      <c r="C73" s="9">
        <f t="shared" si="4"/>
        <v>1.52</v>
      </c>
      <c r="D73" s="9">
        <f t="shared" si="5"/>
        <v>96.47</v>
      </c>
    </row>
    <row r="74" spans="1:4" x14ac:dyDescent="0.3">
      <c r="A74" s="9">
        <v>20.3</v>
      </c>
      <c r="B74" s="9">
        <v>22.79</v>
      </c>
      <c r="C74" s="9">
        <f t="shared" si="4"/>
        <v>12.27</v>
      </c>
      <c r="D74" s="9">
        <f t="shared" si="5"/>
        <v>108.31</v>
      </c>
    </row>
    <row r="75" spans="1:4" x14ac:dyDescent="0.3">
      <c r="A75" s="9">
        <v>23.5</v>
      </c>
      <c r="B75" s="9">
        <v>23.2</v>
      </c>
      <c r="C75" s="9">
        <f t="shared" si="4"/>
        <v>-1.28</v>
      </c>
      <c r="D75" s="9">
        <f t="shared" si="5"/>
        <v>106.92</v>
      </c>
    </row>
    <row r="76" spans="1:4" x14ac:dyDescent="0.3">
      <c r="A76" s="9">
        <v>24.6</v>
      </c>
      <c r="B76" s="9">
        <v>25.6</v>
      </c>
      <c r="C76" s="9">
        <f t="shared" si="4"/>
        <v>4.07</v>
      </c>
      <c r="D76" s="9">
        <f t="shared" si="5"/>
        <v>111.27</v>
      </c>
    </row>
    <row r="77" spans="1:4" x14ac:dyDescent="0.3">
      <c r="A77" s="9">
        <v>25.5</v>
      </c>
      <c r="B77" s="9">
        <v>24.3</v>
      </c>
      <c r="C77" s="9">
        <f t="shared" si="4"/>
        <v>-4.71</v>
      </c>
      <c r="D77" s="9">
        <f t="shared" si="5"/>
        <v>106.03</v>
      </c>
    </row>
    <row r="78" spans="1:4" x14ac:dyDescent="0.3">
      <c r="A78" s="9">
        <v>25.6</v>
      </c>
      <c r="B78" s="9">
        <v>26.3</v>
      </c>
      <c r="C78" s="9">
        <f t="shared" si="4"/>
        <v>2.73</v>
      </c>
      <c r="D78" s="9">
        <f t="shared" si="5"/>
        <v>108.92</v>
      </c>
    </row>
    <row r="79" spans="1:4" x14ac:dyDescent="0.3">
      <c r="A79" s="9">
        <v>27.08</v>
      </c>
      <c r="B79" s="9">
        <v>28.1</v>
      </c>
      <c r="C79" s="9">
        <f t="shared" si="4"/>
        <v>3.77</v>
      </c>
      <c r="D79" s="9">
        <f t="shared" si="5"/>
        <v>113.03</v>
      </c>
    </row>
    <row r="80" spans="1:4" x14ac:dyDescent="0.3">
      <c r="A80" s="9">
        <v>26.05</v>
      </c>
      <c r="B80" s="9">
        <v>23.6</v>
      </c>
      <c r="C80" s="9">
        <f t="shared" si="4"/>
        <v>-9.4</v>
      </c>
      <c r="D80" s="9">
        <f t="shared" si="5"/>
        <v>102.41</v>
      </c>
    </row>
    <row r="81" spans="1:4" x14ac:dyDescent="0.3">
      <c r="A81" s="9">
        <v>24.5</v>
      </c>
      <c r="B81" s="9">
        <v>24.5</v>
      </c>
      <c r="C81" s="9">
        <f t="shared" si="4"/>
        <v>0</v>
      </c>
      <c r="D81" s="9">
        <f t="shared" si="5"/>
        <v>102.41</v>
      </c>
    </row>
    <row r="82" spans="1:4" x14ac:dyDescent="0.3">
      <c r="A82" s="9">
        <v>25.05</v>
      </c>
      <c r="B82" s="9">
        <v>25.46</v>
      </c>
      <c r="C82" s="9">
        <f t="shared" si="4"/>
        <v>1.64</v>
      </c>
      <c r="D82" s="9">
        <f t="shared" si="5"/>
        <v>104.09</v>
      </c>
    </row>
    <row r="83" spans="1:4" x14ac:dyDescent="0.3">
      <c r="A83" s="9">
        <v>25.17</v>
      </c>
      <c r="B83" s="9">
        <v>25.99</v>
      </c>
      <c r="C83" s="9">
        <f t="shared" si="4"/>
        <v>3.26</v>
      </c>
      <c r="D83" s="9">
        <f t="shared" si="5"/>
        <v>107.48</v>
      </c>
    </row>
    <row r="84" spans="1:4" x14ac:dyDescent="0.3">
      <c r="A84" s="9">
        <v>25.02</v>
      </c>
      <c r="B84" s="9">
        <v>25.02</v>
      </c>
      <c r="C84" s="9">
        <f t="shared" si="4"/>
        <v>0</v>
      </c>
      <c r="D84" s="9">
        <f t="shared" si="5"/>
        <v>107.48</v>
      </c>
    </row>
    <row r="85" spans="1:4" x14ac:dyDescent="0.3">
      <c r="A85" s="9">
        <v>18.2</v>
      </c>
      <c r="B85" s="9">
        <v>17.3</v>
      </c>
      <c r="C85" s="9">
        <f t="shared" si="4"/>
        <v>-4.95</v>
      </c>
      <c r="D85" s="9">
        <f t="shared" si="5"/>
        <v>102.16</v>
      </c>
    </row>
    <row r="86" spans="1:4" x14ac:dyDescent="0.3">
      <c r="A86" s="9">
        <v>18.329999999999998</v>
      </c>
      <c r="B86" s="9">
        <v>17.600000000000001</v>
      </c>
      <c r="C86" s="9">
        <f t="shared" si="4"/>
        <v>-3.98</v>
      </c>
      <c r="D86" s="9">
        <f t="shared" si="5"/>
        <v>98.09</v>
      </c>
    </row>
    <row r="88" spans="1:4" s="11" customFormat="1" x14ac:dyDescent="0.3">
      <c r="A88" s="10" t="s">
        <v>37</v>
      </c>
      <c r="B88" s="10">
        <v>2021</v>
      </c>
      <c r="C88" s="10"/>
      <c r="D88" s="10">
        <v>100</v>
      </c>
    </row>
    <row r="89" spans="1:4" x14ac:dyDescent="0.3">
      <c r="A89" s="9">
        <v>29.46</v>
      </c>
      <c r="B89" s="9">
        <v>31.23</v>
      </c>
      <c r="C89" s="9">
        <f t="shared" ref="C89:C112" si="6">ROUND((B89 - A89) / A89 * 100, 2)</f>
        <v>6.01</v>
      </c>
      <c r="D89" s="9">
        <f t="shared" ref="D89:D112" si="7">ROUND(D88 * (1 + C89 / 100), 2)</f>
        <v>106.01</v>
      </c>
    </row>
    <row r="90" spans="1:4" x14ac:dyDescent="0.3">
      <c r="A90" s="9">
        <v>27.6</v>
      </c>
      <c r="B90" s="9">
        <v>28.9</v>
      </c>
      <c r="C90" s="9">
        <f t="shared" si="6"/>
        <v>4.71</v>
      </c>
      <c r="D90" s="9">
        <f t="shared" si="7"/>
        <v>111</v>
      </c>
    </row>
    <row r="91" spans="1:4" x14ac:dyDescent="0.3">
      <c r="A91" s="9">
        <v>25.86</v>
      </c>
      <c r="B91" s="9">
        <v>26.87</v>
      </c>
      <c r="C91" s="9">
        <f t="shared" si="6"/>
        <v>3.91</v>
      </c>
      <c r="D91" s="9">
        <f t="shared" si="7"/>
        <v>115.34</v>
      </c>
    </row>
    <row r="92" spans="1:4" x14ac:dyDescent="0.3">
      <c r="A92" s="9">
        <v>30.78</v>
      </c>
      <c r="B92" s="9">
        <v>33.44</v>
      </c>
      <c r="C92" s="9">
        <f t="shared" si="6"/>
        <v>8.64</v>
      </c>
      <c r="D92" s="9">
        <f t="shared" si="7"/>
        <v>125.31</v>
      </c>
    </row>
    <row r="93" spans="1:4" x14ac:dyDescent="0.3">
      <c r="A93" s="9">
        <v>38.5</v>
      </c>
      <c r="B93" s="9">
        <v>40.6</v>
      </c>
      <c r="C93" s="9">
        <f t="shared" si="6"/>
        <v>5.45</v>
      </c>
      <c r="D93" s="9">
        <f t="shared" si="7"/>
        <v>132.13999999999999</v>
      </c>
    </row>
    <row r="94" spans="1:4" x14ac:dyDescent="0.3">
      <c r="A94" s="9">
        <v>43.39</v>
      </c>
      <c r="B94" s="9">
        <v>42.11</v>
      </c>
      <c r="C94" s="9">
        <f t="shared" si="6"/>
        <v>-2.95</v>
      </c>
      <c r="D94" s="9">
        <f t="shared" si="7"/>
        <v>128.24</v>
      </c>
    </row>
    <row r="95" spans="1:4" x14ac:dyDescent="0.3">
      <c r="A95" s="9">
        <v>33.25</v>
      </c>
      <c r="B95" s="9">
        <v>32.28</v>
      </c>
      <c r="C95" s="9">
        <f t="shared" si="6"/>
        <v>-2.92</v>
      </c>
      <c r="D95" s="9">
        <f t="shared" si="7"/>
        <v>124.5</v>
      </c>
    </row>
    <row r="96" spans="1:4" x14ac:dyDescent="0.3">
      <c r="A96" s="9">
        <v>32.450000000000003</v>
      </c>
      <c r="B96" s="9">
        <v>35.549999999999997</v>
      </c>
      <c r="C96" s="9">
        <f t="shared" si="6"/>
        <v>9.5500000000000007</v>
      </c>
      <c r="D96" s="9">
        <f t="shared" si="7"/>
        <v>136.38999999999999</v>
      </c>
    </row>
    <row r="97" spans="1:4" x14ac:dyDescent="0.3">
      <c r="A97" s="9">
        <v>37.799999999999997</v>
      </c>
      <c r="B97" s="9">
        <v>38.799999999999997</v>
      </c>
      <c r="C97" s="9">
        <f t="shared" si="6"/>
        <v>2.65</v>
      </c>
      <c r="D97" s="9">
        <f t="shared" si="7"/>
        <v>140</v>
      </c>
    </row>
    <row r="98" spans="1:4" x14ac:dyDescent="0.3">
      <c r="A98" s="9">
        <v>16.8</v>
      </c>
      <c r="B98" s="9">
        <v>23.25</v>
      </c>
      <c r="C98" s="9">
        <f t="shared" si="6"/>
        <v>38.39</v>
      </c>
      <c r="D98" s="9">
        <f t="shared" si="7"/>
        <v>193.75</v>
      </c>
    </row>
    <row r="99" spans="1:4" x14ac:dyDescent="0.3">
      <c r="A99" s="9">
        <v>21.15</v>
      </c>
      <c r="B99" s="9">
        <v>21.4</v>
      </c>
      <c r="C99" s="9">
        <f t="shared" si="6"/>
        <v>1.18</v>
      </c>
      <c r="D99" s="9">
        <f t="shared" si="7"/>
        <v>196.04</v>
      </c>
    </row>
    <row r="100" spans="1:4" x14ac:dyDescent="0.3">
      <c r="A100" s="9">
        <v>24.7</v>
      </c>
      <c r="B100" s="9">
        <v>24.95</v>
      </c>
      <c r="C100" s="9">
        <f t="shared" si="6"/>
        <v>1.01</v>
      </c>
      <c r="D100" s="9">
        <f t="shared" si="7"/>
        <v>198.02</v>
      </c>
    </row>
    <row r="101" spans="1:4" x14ac:dyDescent="0.3">
      <c r="A101" s="9">
        <v>25.3</v>
      </c>
      <c r="B101" s="9">
        <v>25.05</v>
      </c>
      <c r="C101" s="9">
        <f t="shared" si="6"/>
        <v>-0.99</v>
      </c>
      <c r="D101" s="9">
        <f t="shared" si="7"/>
        <v>196.06</v>
      </c>
    </row>
    <row r="102" spans="1:4" x14ac:dyDescent="0.3">
      <c r="A102" s="9">
        <v>27.6</v>
      </c>
      <c r="B102" s="9">
        <v>26.85</v>
      </c>
      <c r="C102" s="9">
        <f t="shared" si="6"/>
        <v>-2.72</v>
      </c>
      <c r="D102" s="9">
        <f t="shared" si="7"/>
        <v>190.73</v>
      </c>
    </row>
    <row r="103" spans="1:4" x14ac:dyDescent="0.3">
      <c r="A103" s="9">
        <v>27.5</v>
      </c>
      <c r="B103" s="9">
        <v>27.9</v>
      </c>
      <c r="C103" s="9">
        <f t="shared" si="6"/>
        <v>1.45</v>
      </c>
      <c r="D103" s="9">
        <f t="shared" si="7"/>
        <v>193.5</v>
      </c>
    </row>
    <row r="104" spans="1:4" x14ac:dyDescent="0.3">
      <c r="A104" s="9">
        <v>27.9</v>
      </c>
      <c r="B104" s="9">
        <v>27.7</v>
      </c>
      <c r="C104" s="9">
        <f t="shared" si="6"/>
        <v>-0.72</v>
      </c>
      <c r="D104" s="9">
        <f t="shared" si="7"/>
        <v>192.11</v>
      </c>
    </row>
    <row r="105" spans="1:4" x14ac:dyDescent="0.3">
      <c r="A105" s="9">
        <v>29.3</v>
      </c>
      <c r="B105" s="9">
        <v>30.3</v>
      </c>
      <c r="C105" s="9">
        <f t="shared" si="6"/>
        <v>3.41</v>
      </c>
      <c r="D105" s="9">
        <f t="shared" si="7"/>
        <v>198.66</v>
      </c>
    </row>
    <row r="106" spans="1:4" x14ac:dyDescent="0.3">
      <c r="A106" s="9">
        <v>32.549999999999997</v>
      </c>
      <c r="B106" s="9">
        <v>32.1</v>
      </c>
      <c r="C106" s="9">
        <f t="shared" si="6"/>
        <v>-1.38</v>
      </c>
      <c r="D106" s="9">
        <f t="shared" si="7"/>
        <v>195.92</v>
      </c>
    </row>
    <row r="107" spans="1:4" x14ac:dyDescent="0.3">
      <c r="A107" s="9">
        <v>30.8</v>
      </c>
      <c r="B107" s="9">
        <v>31</v>
      </c>
      <c r="C107" s="9">
        <f t="shared" si="6"/>
        <v>0.65</v>
      </c>
      <c r="D107" s="9">
        <f t="shared" si="7"/>
        <v>197.19</v>
      </c>
    </row>
    <row r="108" spans="1:4" x14ac:dyDescent="0.3">
      <c r="A108" s="9">
        <v>32.299999999999997</v>
      </c>
      <c r="B108" s="9">
        <v>30.45</v>
      </c>
      <c r="C108" s="9">
        <f t="shared" si="6"/>
        <v>-5.73</v>
      </c>
      <c r="D108" s="9">
        <f t="shared" si="7"/>
        <v>185.89</v>
      </c>
    </row>
    <row r="109" spans="1:4" x14ac:dyDescent="0.3">
      <c r="A109" s="9">
        <v>31.95</v>
      </c>
      <c r="B109" s="9">
        <v>30.6</v>
      </c>
      <c r="C109" s="9">
        <f t="shared" si="6"/>
        <v>-4.2300000000000004</v>
      </c>
      <c r="D109" s="9">
        <f t="shared" si="7"/>
        <v>178.03</v>
      </c>
    </row>
    <row r="110" spans="1:4" x14ac:dyDescent="0.3">
      <c r="A110" s="9">
        <v>32.6</v>
      </c>
      <c r="B110" s="9">
        <v>35.700000000000003</v>
      </c>
      <c r="C110" s="9">
        <f t="shared" si="6"/>
        <v>9.51</v>
      </c>
      <c r="D110" s="9">
        <f t="shared" si="7"/>
        <v>194.96</v>
      </c>
    </row>
    <row r="111" spans="1:4" x14ac:dyDescent="0.3">
      <c r="A111" s="9">
        <v>35.549999999999997</v>
      </c>
      <c r="B111" s="9">
        <v>33</v>
      </c>
      <c r="C111" s="9">
        <f t="shared" si="6"/>
        <v>-7.17</v>
      </c>
      <c r="D111" s="9">
        <f t="shared" si="7"/>
        <v>180.98</v>
      </c>
    </row>
    <row r="112" spans="1:4" x14ac:dyDescent="0.3">
      <c r="A112" s="9">
        <v>30.4</v>
      </c>
      <c r="B112" s="9">
        <v>31.6</v>
      </c>
      <c r="C112" s="9">
        <f t="shared" si="6"/>
        <v>3.95</v>
      </c>
      <c r="D112" s="9">
        <f t="shared" si="7"/>
        <v>188.13</v>
      </c>
    </row>
    <row r="113" spans="1:4" x14ac:dyDescent="0.3">
      <c r="A113" s="9">
        <v>26.9</v>
      </c>
    </row>
    <row r="115" spans="1:4" s="11" customFormat="1" x14ac:dyDescent="0.3">
      <c r="A115" s="10" t="s">
        <v>63</v>
      </c>
      <c r="B115" s="10">
        <v>2021</v>
      </c>
      <c r="C115" s="10"/>
      <c r="D115" s="10">
        <v>100</v>
      </c>
    </row>
    <row r="116" spans="1:4" x14ac:dyDescent="0.3">
      <c r="A116" s="9">
        <v>20.100000000000001</v>
      </c>
      <c r="B116" s="9">
        <v>19.899999999999999</v>
      </c>
      <c r="C116" s="9">
        <f t="shared" ref="C116:C127" si="8">ROUND((B116 - A116) / A116 * 100, 2)</f>
        <v>-1</v>
      </c>
      <c r="D116" s="9">
        <f t="shared" ref="D116:D127" si="9">ROUND(D115 * (1 + C116 / 100), 2)</f>
        <v>99</v>
      </c>
    </row>
    <row r="117" spans="1:4" x14ac:dyDescent="0.3">
      <c r="A117" s="9">
        <v>20.7</v>
      </c>
      <c r="B117" s="9">
        <v>19.079999999999998</v>
      </c>
      <c r="C117" s="9">
        <f t="shared" si="8"/>
        <v>-7.83</v>
      </c>
      <c r="D117" s="9">
        <f t="shared" si="9"/>
        <v>91.25</v>
      </c>
    </row>
    <row r="118" spans="1:4" x14ac:dyDescent="0.3">
      <c r="A118" s="9">
        <v>21.65</v>
      </c>
      <c r="B118" s="9">
        <v>20.9</v>
      </c>
      <c r="C118" s="9">
        <f t="shared" si="8"/>
        <v>-3.46</v>
      </c>
      <c r="D118" s="9">
        <f t="shared" si="9"/>
        <v>88.09</v>
      </c>
    </row>
    <row r="119" spans="1:4" x14ac:dyDescent="0.3">
      <c r="A119" s="9">
        <v>20.7</v>
      </c>
      <c r="B119" s="9">
        <v>22.8</v>
      </c>
      <c r="C119" s="9">
        <f t="shared" si="8"/>
        <v>10.14</v>
      </c>
      <c r="D119" s="9">
        <f t="shared" si="9"/>
        <v>97.02</v>
      </c>
    </row>
    <row r="120" spans="1:4" x14ac:dyDescent="0.3">
      <c r="A120" s="9">
        <v>21.2</v>
      </c>
      <c r="B120" s="9">
        <v>20.67</v>
      </c>
      <c r="C120" s="9">
        <f t="shared" si="8"/>
        <v>-2.5</v>
      </c>
      <c r="D120" s="9">
        <f t="shared" si="9"/>
        <v>94.59</v>
      </c>
    </row>
    <row r="121" spans="1:4" x14ac:dyDescent="0.3">
      <c r="A121" s="9">
        <v>21.4</v>
      </c>
      <c r="B121" s="9">
        <v>20.83</v>
      </c>
      <c r="C121" s="9">
        <f t="shared" si="8"/>
        <v>-2.66</v>
      </c>
      <c r="D121" s="9">
        <f t="shared" si="9"/>
        <v>92.07</v>
      </c>
    </row>
    <row r="122" spans="1:4" x14ac:dyDescent="0.3">
      <c r="A122" s="9">
        <v>19.7</v>
      </c>
      <c r="B122" s="9">
        <v>22.3</v>
      </c>
      <c r="C122" s="9">
        <f t="shared" si="8"/>
        <v>13.2</v>
      </c>
      <c r="D122" s="9">
        <f t="shared" si="9"/>
        <v>104.22</v>
      </c>
    </row>
    <row r="123" spans="1:4" x14ac:dyDescent="0.3">
      <c r="A123" s="9">
        <v>23.4</v>
      </c>
      <c r="B123" s="9">
        <v>24.85</v>
      </c>
      <c r="C123" s="9">
        <f t="shared" si="8"/>
        <v>6.2</v>
      </c>
      <c r="D123" s="9">
        <f t="shared" si="9"/>
        <v>110.68</v>
      </c>
    </row>
    <row r="124" spans="1:4" x14ac:dyDescent="0.3">
      <c r="A124" s="9">
        <v>26.3</v>
      </c>
      <c r="B124" s="9">
        <v>27.6</v>
      </c>
      <c r="C124" s="9">
        <f t="shared" si="8"/>
        <v>4.9400000000000004</v>
      </c>
      <c r="D124" s="9">
        <f t="shared" si="9"/>
        <v>116.15</v>
      </c>
    </row>
    <row r="125" spans="1:4" x14ac:dyDescent="0.3">
      <c r="A125" s="9">
        <v>26.6</v>
      </c>
      <c r="B125" s="9">
        <v>27.56</v>
      </c>
      <c r="C125" s="9">
        <f t="shared" si="8"/>
        <v>3.61</v>
      </c>
      <c r="D125" s="9">
        <f t="shared" si="9"/>
        <v>120.34</v>
      </c>
    </row>
    <row r="126" spans="1:4" x14ac:dyDescent="0.3">
      <c r="A126" s="9">
        <v>30.1</v>
      </c>
      <c r="B126" s="9">
        <v>33.79</v>
      </c>
      <c r="C126" s="9">
        <f t="shared" si="8"/>
        <v>12.26</v>
      </c>
      <c r="D126" s="9">
        <f t="shared" si="9"/>
        <v>135.09</v>
      </c>
    </row>
    <row r="127" spans="1:4" x14ac:dyDescent="0.3">
      <c r="A127" s="9">
        <v>50</v>
      </c>
      <c r="B127" s="9">
        <v>57.33</v>
      </c>
      <c r="C127" s="9">
        <f t="shared" si="8"/>
        <v>14.66</v>
      </c>
      <c r="D127" s="9">
        <f t="shared" si="9"/>
        <v>154.88999999999999</v>
      </c>
    </row>
    <row r="129" spans="1:4" s="11" customFormat="1" x14ac:dyDescent="0.3">
      <c r="A129" s="10" t="s">
        <v>85</v>
      </c>
      <c r="B129" s="10">
        <v>2020</v>
      </c>
      <c r="C129" s="10"/>
      <c r="D129" s="10">
        <v>100</v>
      </c>
    </row>
    <row r="130" spans="1:4" x14ac:dyDescent="0.3">
      <c r="A130" s="9">
        <v>7.4</v>
      </c>
      <c r="B130" s="9">
        <v>7.67</v>
      </c>
      <c r="C130" s="9">
        <f t="shared" ref="C130:C176" si="10">ROUND((B130 - A130) / A130 * 100, 2)</f>
        <v>3.65</v>
      </c>
      <c r="D130" s="9">
        <f t="shared" ref="D130:D176" si="11">ROUND(D129 * (1 + C130 / 100), 2)</f>
        <v>103.65</v>
      </c>
    </row>
    <row r="131" spans="1:4" x14ac:dyDescent="0.3">
      <c r="A131" s="9">
        <v>7.23</v>
      </c>
      <c r="B131" s="9">
        <v>7.06</v>
      </c>
      <c r="C131" s="9">
        <f t="shared" si="10"/>
        <v>-2.35</v>
      </c>
      <c r="D131" s="9">
        <f t="shared" si="11"/>
        <v>101.21</v>
      </c>
    </row>
    <row r="132" spans="1:4" x14ac:dyDescent="0.3">
      <c r="A132" s="9">
        <v>7.2</v>
      </c>
      <c r="B132" s="9">
        <v>7.12</v>
      </c>
      <c r="C132" s="9">
        <f t="shared" si="10"/>
        <v>-1.1100000000000001</v>
      </c>
      <c r="D132" s="9">
        <f t="shared" si="11"/>
        <v>100.09</v>
      </c>
    </row>
    <row r="133" spans="1:4" x14ac:dyDescent="0.3">
      <c r="A133" s="9">
        <v>7.2</v>
      </c>
      <c r="B133" s="9">
        <v>6.79</v>
      </c>
      <c r="C133" s="9">
        <f t="shared" si="10"/>
        <v>-5.69</v>
      </c>
      <c r="D133" s="9">
        <f t="shared" si="11"/>
        <v>94.39</v>
      </c>
    </row>
    <row r="134" spans="1:4" x14ac:dyDescent="0.3">
      <c r="A134" s="9">
        <v>6.4</v>
      </c>
      <c r="B134" s="9">
        <v>7.15</v>
      </c>
      <c r="C134" s="9">
        <f t="shared" si="10"/>
        <v>11.72</v>
      </c>
      <c r="D134" s="9">
        <f t="shared" si="11"/>
        <v>105.45</v>
      </c>
    </row>
    <row r="135" spans="1:4" x14ac:dyDescent="0.3">
      <c r="A135" s="9">
        <v>7.4</v>
      </c>
      <c r="B135" s="9">
        <v>11.7</v>
      </c>
      <c r="C135" s="9">
        <f t="shared" si="10"/>
        <v>58.11</v>
      </c>
      <c r="D135" s="9">
        <f t="shared" si="11"/>
        <v>166.73</v>
      </c>
    </row>
    <row r="136" spans="1:4" x14ac:dyDescent="0.3">
      <c r="A136" s="9">
        <v>10.78</v>
      </c>
      <c r="B136" s="9">
        <v>11.25</v>
      </c>
      <c r="C136" s="9">
        <f t="shared" si="10"/>
        <v>4.3600000000000003</v>
      </c>
      <c r="D136" s="9">
        <f t="shared" si="11"/>
        <v>174</v>
      </c>
    </row>
    <row r="137" spans="1:4" x14ac:dyDescent="0.3">
      <c r="A137" s="9">
        <v>10.6</v>
      </c>
      <c r="B137" s="9">
        <v>12.2</v>
      </c>
      <c r="C137" s="9">
        <f t="shared" si="10"/>
        <v>15.09</v>
      </c>
      <c r="D137" s="9">
        <f t="shared" si="11"/>
        <v>200.26</v>
      </c>
    </row>
    <row r="138" spans="1:4" x14ac:dyDescent="0.3">
      <c r="A138" s="9">
        <v>11.25</v>
      </c>
      <c r="B138" s="9">
        <v>12.2</v>
      </c>
      <c r="C138" s="9">
        <f t="shared" si="10"/>
        <v>8.44</v>
      </c>
      <c r="D138" s="9">
        <f t="shared" si="11"/>
        <v>217.16</v>
      </c>
    </row>
    <row r="139" spans="1:4" x14ac:dyDescent="0.3">
      <c r="A139" s="9">
        <v>13.5</v>
      </c>
      <c r="B139" s="9">
        <v>14.15</v>
      </c>
      <c r="C139" s="9">
        <f t="shared" si="10"/>
        <v>4.8099999999999996</v>
      </c>
      <c r="D139" s="9">
        <f t="shared" si="11"/>
        <v>227.61</v>
      </c>
    </row>
    <row r="140" spans="1:4" x14ac:dyDescent="0.3">
      <c r="A140" s="9">
        <v>14.4</v>
      </c>
      <c r="B140" s="9">
        <v>14.3</v>
      </c>
      <c r="C140" s="9">
        <f t="shared" si="10"/>
        <v>-0.69</v>
      </c>
      <c r="D140" s="9">
        <f t="shared" si="11"/>
        <v>226.04</v>
      </c>
    </row>
    <row r="141" spans="1:4" x14ac:dyDescent="0.3">
      <c r="A141" s="9">
        <v>15.15</v>
      </c>
      <c r="B141" s="9">
        <v>16.5</v>
      </c>
      <c r="C141" s="9">
        <f t="shared" si="10"/>
        <v>8.91</v>
      </c>
      <c r="D141" s="9">
        <f t="shared" si="11"/>
        <v>246.18</v>
      </c>
    </row>
    <row r="142" spans="1:4" x14ac:dyDescent="0.3">
      <c r="A142" s="9">
        <v>17.5</v>
      </c>
      <c r="B142" s="9">
        <v>17.96</v>
      </c>
      <c r="C142" s="9">
        <f t="shared" si="10"/>
        <v>2.63</v>
      </c>
      <c r="D142" s="9">
        <f t="shared" si="11"/>
        <v>252.65</v>
      </c>
    </row>
    <row r="143" spans="1:4" x14ac:dyDescent="0.3">
      <c r="A143" s="9">
        <v>18.5</v>
      </c>
      <c r="B143" s="9">
        <v>20.9</v>
      </c>
      <c r="C143" s="9">
        <f t="shared" si="10"/>
        <v>12.97</v>
      </c>
      <c r="D143" s="9">
        <f t="shared" si="11"/>
        <v>285.42</v>
      </c>
    </row>
    <row r="144" spans="1:4" x14ac:dyDescent="0.3">
      <c r="A144" s="9">
        <v>25.65</v>
      </c>
      <c r="B144" s="9">
        <v>23.7</v>
      </c>
      <c r="C144" s="9">
        <f t="shared" si="10"/>
        <v>-7.6</v>
      </c>
      <c r="D144" s="9">
        <f t="shared" si="11"/>
        <v>263.73</v>
      </c>
    </row>
    <row r="145" spans="1:4" x14ac:dyDescent="0.3">
      <c r="A145" s="9">
        <v>24.9</v>
      </c>
      <c r="B145" s="9">
        <v>24.44</v>
      </c>
      <c r="C145" s="9">
        <f t="shared" si="10"/>
        <v>-1.85</v>
      </c>
      <c r="D145" s="9">
        <f t="shared" si="11"/>
        <v>258.85000000000002</v>
      </c>
    </row>
    <row r="146" spans="1:4" x14ac:dyDescent="0.3">
      <c r="A146" s="9">
        <v>27</v>
      </c>
      <c r="B146" s="9">
        <v>29.04</v>
      </c>
      <c r="C146" s="9">
        <f t="shared" si="10"/>
        <v>7.56</v>
      </c>
      <c r="D146" s="9">
        <f t="shared" si="11"/>
        <v>278.42</v>
      </c>
    </row>
    <row r="147" spans="1:4" x14ac:dyDescent="0.3">
      <c r="A147" s="9">
        <v>29.7</v>
      </c>
      <c r="B147" s="9">
        <v>29.56</v>
      </c>
      <c r="C147" s="9">
        <f t="shared" si="10"/>
        <v>-0.47</v>
      </c>
      <c r="D147" s="9">
        <f t="shared" si="11"/>
        <v>277.11</v>
      </c>
    </row>
    <row r="148" spans="1:4" x14ac:dyDescent="0.3">
      <c r="A148" s="9">
        <v>31</v>
      </c>
      <c r="B148" s="9">
        <v>33.200000000000003</v>
      </c>
      <c r="C148" s="9">
        <f t="shared" si="10"/>
        <v>7.1</v>
      </c>
      <c r="D148" s="9">
        <f t="shared" si="11"/>
        <v>296.77999999999997</v>
      </c>
    </row>
    <row r="149" spans="1:4" x14ac:dyDescent="0.3">
      <c r="A149" s="9">
        <v>36.6</v>
      </c>
      <c r="B149" s="9">
        <v>39.9</v>
      </c>
      <c r="C149" s="9">
        <f t="shared" si="10"/>
        <v>9.02</v>
      </c>
      <c r="D149" s="9">
        <f t="shared" si="11"/>
        <v>323.55</v>
      </c>
    </row>
    <row r="150" spans="1:4" x14ac:dyDescent="0.3">
      <c r="A150" s="9">
        <v>38.4</v>
      </c>
      <c r="B150" s="9">
        <v>41.2</v>
      </c>
      <c r="C150" s="9">
        <f t="shared" si="10"/>
        <v>7.29</v>
      </c>
      <c r="D150" s="9">
        <f t="shared" si="11"/>
        <v>347.14</v>
      </c>
    </row>
    <row r="151" spans="1:4" x14ac:dyDescent="0.3">
      <c r="A151" s="9">
        <v>44.2</v>
      </c>
      <c r="B151" s="9">
        <v>47.5</v>
      </c>
      <c r="C151" s="9">
        <f t="shared" si="10"/>
        <v>7.47</v>
      </c>
      <c r="D151" s="9">
        <f t="shared" si="11"/>
        <v>373.07</v>
      </c>
    </row>
    <row r="152" spans="1:4" x14ac:dyDescent="0.3">
      <c r="A152" s="9">
        <v>48.8</v>
      </c>
      <c r="B152" s="9">
        <v>61.5</v>
      </c>
      <c r="C152" s="9">
        <f t="shared" si="10"/>
        <v>26.02</v>
      </c>
      <c r="D152" s="9">
        <f t="shared" si="11"/>
        <v>470.14</v>
      </c>
    </row>
    <row r="153" spans="1:4" x14ac:dyDescent="0.3">
      <c r="A153" s="9">
        <v>60.7</v>
      </c>
      <c r="B153" s="9">
        <v>63.9</v>
      </c>
      <c r="C153" s="9">
        <f t="shared" si="10"/>
        <v>5.27</v>
      </c>
      <c r="D153" s="9">
        <f t="shared" si="11"/>
        <v>494.92</v>
      </c>
    </row>
    <row r="154" spans="1:4" x14ac:dyDescent="0.3">
      <c r="A154" s="9">
        <v>71.099999999999994</v>
      </c>
      <c r="B154" s="9">
        <v>69.8</v>
      </c>
      <c r="C154" s="9">
        <f t="shared" si="10"/>
        <v>-1.83</v>
      </c>
      <c r="D154" s="9">
        <f t="shared" si="11"/>
        <v>485.86</v>
      </c>
    </row>
    <row r="155" spans="1:4" x14ac:dyDescent="0.3">
      <c r="A155" s="9">
        <v>62.3</v>
      </c>
      <c r="B155" s="9">
        <v>65.900000000000006</v>
      </c>
      <c r="C155" s="9">
        <f t="shared" si="10"/>
        <v>5.78</v>
      </c>
      <c r="D155" s="9">
        <f t="shared" si="11"/>
        <v>513.94000000000005</v>
      </c>
    </row>
    <row r="156" spans="1:4" x14ac:dyDescent="0.3">
      <c r="A156" s="9">
        <v>74.599999999999994</v>
      </c>
      <c r="B156" s="9">
        <v>75.599999999999994</v>
      </c>
      <c r="C156" s="9">
        <f t="shared" si="10"/>
        <v>1.34</v>
      </c>
      <c r="D156" s="9">
        <f t="shared" si="11"/>
        <v>520.83000000000004</v>
      </c>
    </row>
    <row r="157" spans="1:4" x14ac:dyDescent="0.3">
      <c r="A157" s="9">
        <v>79.8</v>
      </c>
      <c r="B157" s="9">
        <v>94.1</v>
      </c>
      <c r="C157" s="9">
        <f t="shared" si="10"/>
        <v>17.920000000000002</v>
      </c>
      <c r="D157" s="9">
        <f t="shared" si="11"/>
        <v>614.16</v>
      </c>
    </row>
    <row r="158" spans="1:4" x14ac:dyDescent="0.3">
      <c r="A158" s="9">
        <v>87</v>
      </c>
      <c r="B158" s="9">
        <v>97</v>
      </c>
      <c r="C158" s="9">
        <f t="shared" si="10"/>
        <v>11.49</v>
      </c>
      <c r="D158" s="9">
        <f t="shared" si="11"/>
        <v>684.73</v>
      </c>
    </row>
    <row r="159" spans="1:4" x14ac:dyDescent="0.3">
      <c r="A159" s="9">
        <v>95.4</v>
      </c>
      <c r="B159" s="9">
        <v>96.4</v>
      </c>
      <c r="C159" s="9">
        <f t="shared" si="10"/>
        <v>1.05</v>
      </c>
      <c r="D159" s="9">
        <f t="shared" si="11"/>
        <v>691.92</v>
      </c>
    </row>
    <row r="160" spans="1:4" x14ac:dyDescent="0.3">
      <c r="A160" s="9">
        <v>103</v>
      </c>
      <c r="B160" s="9">
        <v>104.9</v>
      </c>
      <c r="C160" s="9">
        <f t="shared" si="10"/>
        <v>1.84</v>
      </c>
      <c r="D160" s="9">
        <f t="shared" si="11"/>
        <v>704.65</v>
      </c>
    </row>
    <row r="161" spans="1:4" x14ac:dyDescent="0.3">
      <c r="A161" s="9">
        <v>86.9</v>
      </c>
      <c r="B161" s="9">
        <v>85.11</v>
      </c>
      <c r="C161" s="9">
        <f t="shared" si="10"/>
        <v>-2.06</v>
      </c>
      <c r="D161" s="9">
        <f t="shared" si="11"/>
        <v>690.13</v>
      </c>
    </row>
    <row r="162" spans="1:4" x14ac:dyDescent="0.3">
      <c r="A162" s="9">
        <v>72</v>
      </c>
      <c r="B162" s="9">
        <v>64.5</v>
      </c>
      <c r="C162" s="9">
        <f t="shared" si="10"/>
        <v>-10.42</v>
      </c>
      <c r="D162" s="9">
        <f t="shared" si="11"/>
        <v>618.22</v>
      </c>
    </row>
    <row r="163" spans="1:4" x14ac:dyDescent="0.3">
      <c r="A163" s="9">
        <v>57.8</v>
      </c>
      <c r="B163" s="9">
        <v>53.8</v>
      </c>
      <c r="C163" s="9">
        <f t="shared" si="10"/>
        <v>-6.92</v>
      </c>
      <c r="D163" s="9">
        <f t="shared" si="11"/>
        <v>575.44000000000005</v>
      </c>
    </row>
    <row r="164" spans="1:4" x14ac:dyDescent="0.3">
      <c r="A164" s="9">
        <v>50.7</v>
      </c>
      <c r="B164" s="9">
        <v>61.1</v>
      </c>
      <c r="C164" s="9">
        <f t="shared" si="10"/>
        <v>20.51</v>
      </c>
      <c r="D164" s="9">
        <f t="shared" si="11"/>
        <v>693.46</v>
      </c>
    </row>
    <row r="165" spans="1:4" x14ac:dyDescent="0.3">
      <c r="A165" s="9">
        <v>59.4</v>
      </c>
      <c r="B165" s="9">
        <v>62.7</v>
      </c>
      <c r="C165" s="9">
        <f t="shared" si="10"/>
        <v>5.56</v>
      </c>
      <c r="D165" s="9">
        <f t="shared" si="11"/>
        <v>732.02</v>
      </c>
    </row>
    <row r="166" spans="1:4" x14ac:dyDescent="0.3">
      <c r="A166" s="9">
        <v>65.5</v>
      </c>
      <c r="B166" s="9">
        <v>67.849999999999994</v>
      </c>
      <c r="C166" s="9">
        <f t="shared" si="10"/>
        <v>3.59</v>
      </c>
      <c r="D166" s="9">
        <f t="shared" si="11"/>
        <v>758.3</v>
      </c>
    </row>
    <row r="167" spans="1:4" x14ac:dyDescent="0.3">
      <c r="A167" s="9">
        <v>70.099999999999994</v>
      </c>
      <c r="B167" s="9">
        <v>69.92</v>
      </c>
      <c r="C167" s="9">
        <f t="shared" si="10"/>
        <v>-0.26</v>
      </c>
      <c r="D167" s="9">
        <f t="shared" si="11"/>
        <v>756.33</v>
      </c>
    </row>
    <row r="168" spans="1:4" x14ac:dyDescent="0.3">
      <c r="A168" s="9">
        <v>73</v>
      </c>
      <c r="B168" s="9">
        <v>85.9</v>
      </c>
      <c r="C168" s="9">
        <f t="shared" si="10"/>
        <v>17.670000000000002</v>
      </c>
      <c r="D168" s="9">
        <f t="shared" si="11"/>
        <v>889.97</v>
      </c>
    </row>
    <row r="169" spans="1:4" x14ac:dyDescent="0.3">
      <c r="A169" s="9">
        <v>85.2</v>
      </c>
      <c r="B169" s="9">
        <v>88.1</v>
      </c>
      <c r="C169" s="9">
        <f t="shared" si="10"/>
        <v>3.4</v>
      </c>
      <c r="D169" s="9">
        <f t="shared" si="11"/>
        <v>920.23</v>
      </c>
    </row>
    <row r="170" spans="1:4" x14ac:dyDescent="0.3">
      <c r="A170" s="9">
        <v>88.1</v>
      </c>
      <c r="B170" s="9">
        <v>93</v>
      </c>
      <c r="C170" s="9">
        <f t="shared" si="10"/>
        <v>5.56</v>
      </c>
      <c r="D170" s="9">
        <f t="shared" si="11"/>
        <v>971.39</v>
      </c>
    </row>
    <row r="171" spans="1:4" x14ac:dyDescent="0.3">
      <c r="A171" s="9">
        <v>89.8</v>
      </c>
      <c r="B171" s="9">
        <v>99</v>
      </c>
      <c r="C171" s="9">
        <f t="shared" si="10"/>
        <v>10.24</v>
      </c>
      <c r="D171" s="9">
        <f t="shared" si="11"/>
        <v>1070.8599999999999</v>
      </c>
    </row>
    <row r="172" spans="1:4" x14ac:dyDescent="0.3">
      <c r="A172" s="9">
        <v>101.5</v>
      </c>
      <c r="B172" s="9">
        <v>119.35</v>
      </c>
      <c r="C172" s="9">
        <f t="shared" si="10"/>
        <v>17.59</v>
      </c>
      <c r="D172" s="9">
        <f t="shared" si="11"/>
        <v>1259.22</v>
      </c>
    </row>
    <row r="173" spans="1:4" x14ac:dyDescent="0.3">
      <c r="A173" s="9">
        <v>120</v>
      </c>
      <c r="B173" s="9">
        <v>120.5</v>
      </c>
      <c r="C173" s="9">
        <f t="shared" si="10"/>
        <v>0.42</v>
      </c>
      <c r="D173" s="9">
        <f t="shared" si="11"/>
        <v>1264.51</v>
      </c>
    </row>
    <row r="174" spans="1:4" x14ac:dyDescent="0.3">
      <c r="A174" s="9">
        <v>122.5</v>
      </c>
      <c r="B174" s="9">
        <v>121.2</v>
      </c>
      <c r="C174" s="9">
        <f t="shared" si="10"/>
        <v>-1.06</v>
      </c>
      <c r="D174" s="9">
        <f t="shared" si="11"/>
        <v>1251.1099999999999</v>
      </c>
    </row>
    <row r="175" spans="1:4" x14ac:dyDescent="0.3">
      <c r="A175" s="9">
        <v>110</v>
      </c>
      <c r="B175" s="9">
        <v>114</v>
      </c>
      <c r="C175" s="9">
        <f t="shared" si="10"/>
        <v>3.64</v>
      </c>
      <c r="D175" s="9">
        <f t="shared" si="11"/>
        <v>1296.6500000000001</v>
      </c>
    </row>
    <row r="176" spans="1:4" x14ac:dyDescent="0.3">
      <c r="A176" s="9">
        <v>111.5</v>
      </c>
      <c r="B176" s="9">
        <v>117</v>
      </c>
      <c r="C176" s="9">
        <f t="shared" si="10"/>
        <v>4.93</v>
      </c>
      <c r="D176" s="9">
        <f t="shared" si="11"/>
        <v>1360.57</v>
      </c>
    </row>
    <row r="179" spans="1:4" s="11" customFormat="1" x14ac:dyDescent="0.3">
      <c r="A179" s="10" t="s">
        <v>86</v>
      </c>
      <c r="B179" s="10">
        <v>2020</v>
      </c>
      <c r="C179" s="10"/>
      <c r="D179" s="10">
        <v>100</v>
      </c>
    </row>
    <row r="180" spans="1:4" x14ac:dyDescent="0.3">
      <c r="A180" s="9">
        <v>6.95</v>
      </c>
      <c r="B180" s="9">
        <v>7.7</v>
      </c>
      <c r="C180" s="9">
        <f t="shared" ref="C180:C202" si="12">ROUND((B180 - A180) / A180 * 100, 2)</f>
        <v>10.79</v>
      </c>
      <c r="D180" s="9">
        <f t="shared" ref="D180:D202" si="13">ROUND(D179 * (1 + C180 / 100), 2)</f>
        <v>110.79</v>
      </c>
    </row>
    <row r="181" spans="1:4" x14ac:dyDescent="0.3">
      <c r="A181" s="9">
        <v>7.16</v>
      </c>
      <c r="B181" s="9">
        <v>7.77</v>
      </c>
      <c r="C181" s="9">
        <f t="shared" si="12"/>
        <v>8.52</v>
      </c>
      <c r="D181" s="9">
        <f t="shared" si="13"/>
        <v>120.23</v>
      </c>
    </row>
    <row r="182" spans="1:4" x14ac:dyDescent="0.3">
      <c r="A182" s="9">
        <v>8.07</v>
      </c>
      <c r="B182" s="9">
        <v>8.61</v>
      </c>
      <c r="C182" s="9">
        <f t="shared" si="12"/>
        <v>6.69</v>
      </c>
      <c r="D182" s="9">
        <f t="shared" si="13"/>
        <v>128.27000000000001</v>
      </c>
    </row>
    <row r="183" spans="1:4" x14ac:dyDescent="0.3">
      <c r="A183" s="9">
        <v>9.07</v>
      </c>
      <c r="B183" s="9">
        <v>8.41</v>
      </c>
      <c r="C183" s="9">
        <f t="shared" si="12"/>
        <v>-7.28</v>
      </c>
      <c r="D183" s="9">
        <f t="shared" si="13"/>
        <v>118.93</v>
      </c>
    </row>
    <row r="184" spans="1:4" x14ac:dyDescent="0.3">
      <c r="A184" s="9">
        <v>8.9</v>
      </c>
      <c r="B184" s="9">
        <v>8.77</v>
      </c>
      <c r="C184" s="9">
        <f t="shared" si="12"/>
        <v>-1.46</v>
      </c>
      <c r="D184" s="9">
        <f t="shared" si="13"/>
        <v>117.19</v>
      </c>
    </row>
    <row r="185" spans="1:4" x14ac:dyDescent="0.3">
      <c r="A185" s="9">
        <v>8.6</v>
      </c>
      <c r="B185" s="9">
        <v>8.77</v>
      </c>
      <c r="C185" s="9">
        <f t="shared" si="12"/>
        <v>1.98</v>
      </c>
      <c r="D185" s="9">
        <f t="shared" si="13"/>
        <v>119.51</v>
      </c>
    </row>
    <row r="186" spans="1:4" x14ac:dyDescent="0.3">
      <c r="A186" s="9">
        <v>9.5</v>
      </c>
      <c r="B186" s="9">
        <v>10</v>
      </c>
      <c r="C186" s="9">
        <f t="shared" si="12"/>
        <v>5.26</v>
      </c>
      <c r="D186" s="9">
        <f t="shared" si="13"/>
        <v>125.8</v>
      </c>
    </row>
    <row r="187" spans="1:4" x14ac:dyDescent="0.3">
      <c r="A187" s="9">
        <v>10.3</v>
      </c>
      <c r="B187" s="9">
        <v>15.4</v>
      </c>
      <c r="C187" s="9">
        <f t="shared" si="12"/>
        <v>49.51</v>
      </c>
      <c r="D187" s="9">
        <f t="shared" si="13"/>
        <v>188.08</v>
      </c>
    </row>
    <row r="188" spans="1:4" x14ac:dyDescent="0.3">
      <c r="A188" s="9">
        <v>15.1</v>
      </c>
      <c r="B188" s="9">
        <v>14.89</v>
      </c>
      <c r="C188" s="9">
        <f t="shared" si="12"/>
        <v>-1.39</v>
      </c>
      <c r="D188" s="9">
        <f t="shared" si="13"/>
        <v>185.47</v>
      </c>
    </row>
    <row r="189" spans="1:4" x14ac:dyDescent="0.3">
      <c r="A189" s="9">
        <v>15.5</v>
      </c>
      <c r="B189" s="9">
        <v>22.9</v>
      </c>
      <c r="C189" s="9">
        <f t="shared" si="12"/>
        <v>47.74</v>
      </c>
      <c r="D189" s="9">
        <f t="shared" si="13"/>
        <v>274.01</v>
      </c>
    </row>
    <row r="190" spans="1:4" x14ac:dyDescent="0.3">
      <c r="A190" s="9">
        <v>24.4</v>
      </c>
      <c r="B190" s="9">
        <v>27.65</v>
      </c>
      <c r="C190" s="9">
        <f t="shared" si="12"/>
        <v>13.32</v>
      </c>
      <c r="D190" s="9">
        <f t="shared" si="13"/>
        <v>310.51</v>
      </c>
    </row>
    <row r="191" spans="1:4" x14ac:dyDescent="0.3">
      <c r="A191" s="9">
        <v>28.8</v>
      </c>
      <c r="B191" s="9">
        <v>29.8</v>
      </c>
      <c r="C191" s="9">
        <f t="shared" si="12"/>
        <v>3.47</v>
      </c>
      <c r="D191" s="9">
        <f t="shared" si="13"/>
        <v>321.27999999999997</v>
      </c>
    </row>
    <row r="192" spans="1:4" x14ac:dyDescent="0.3">
      <c r="A192" s="9">
        <v>29.4</v>
      </c>
      <c r="B192" s="9">
        <v>28.09</v>
      </c>
      <c r="C192" s="9">
        <f t="shared" si="12"/>
        <v>-4.46</v>
      </c>
      <c r="D192" s="9">
        <f t="shared" si="13"/>
        <v>306.95</v>
      </c>
    </row>
    <row r="193" spans="1:4" x14ac:dyDescent="0.3">
      <c r="A193" s="9">
        <v>17.27</v>
      </c>
      <c r="B193" s="9">
        <v>16.66</v>
      </c>
      <c r="C193" s="9">
        <f t="shared" si="12"/>
        <v>-3.53</v>
      </c>
      <c r="D193" s="9">
        <f t="shared" si="13"/>
        <v>296.11</v>
      </c>
    </row>
    <row r="194" spans="1:4" x14ac:dyDescent="0.3">
      <c r="A194" s="9">
        <v>17.37</v>
      </c>
      <c r="B194" s="9">
        <v>16.8</v>
      </c>
      <c r="C194" s="9">
        <f t="shared" si="12"/>
        <v>-3.28</v>
      </c>
      <c r="D194" s="9">
        <f t="shared" si="13"/>
        <v>286.39999999999998</v>
      </c>
    </row>
    <row r="195" spans="1:4" x14ac:dyDescent="0.3">
      <c r="A195" s="9">
        <v>12.8</v>
      </c>
      <c r="B195" s="9">
        <v>13</v>
      </c>
      <c r="C195" s="9">
        <f t="shared" si="12"/>
        <v>1.56</v>
      </c>
      <c r="D195" s="9">
        <f t="shared" si="13"/>
        <v>290.87</v>
      </c>
    </row>
    <row r="196" spans="1:4" x14ac:dyDescent="0.3">
      <c r="A196" s="9">
        <v>12.3</v>
      </c>
      <c r="B196" s="9">
        <v>11.97</v>
      </c>
      <c r="C196" s="9">
        <f t="shared" si="12"/>
        <v>-2.68</v>
      </c>
      <c r="D196" s="9">
        <f t="shared" si="13"/>
        <v>283.07</v>
      </c>
    </row>
    <row r="197" spans="1:4" x14ac:dyDescent="0.3">
      <c r="A197" s="9">
        <v>12.3</v>
      </c>
      <c r="B197" s="9">
        <v>14</v>
      </c>
      <c r="C197" s="9">
        <f t="shared" si="12"/>
        <v>13.82</v>
      </c>
      <c r="D197" s="9">
        <f t="shared" si="13"/>
        <v>322.19</v>
      </c>
    </row>
    <row r="198" spans="1:4" x14ac:dyDescent="0.3">
      <c r="A198" s="9">
        <v>13.9</v>
      </c>
      <c r="B198" s="9">
        <v>14.05</v>
      </c>
      <c r="C198" s="9">
        <f t="shared" si="12"/>
        <v>1.08</v>
      </c>
      <c r="D198" s="9">
        <f t="shared" si="13"/>
        <v>325.67</v>
      </c>
    </row>
    <row r="199" spans="1:4" x14ac:dyDescent="0.3">
      <c r="A199" s="9">
        <v>14.9</v>
      </c>
      <c r="B199" s="9">
        <v>14.87</v>
      </c>
      <c r="C199" s="9">
        <f t="shared" si="12"/>
        <v>-0.2</v>
      </c>
      <c r="D199" s="9">
        <f t="shared" si="13"/>
        <v>325.02</v>
      </c>
    </row>
    <row r="200" spans="1:4" x14ac:dyDescent="0.3">
      <c r="A200" s="9">
        <v>16.600000000000001</v>
      </c>
      <c r="B200" s="9">
        <v>15</v>
      </c>
      <c r="C200" s="9">
        <f t="shared" si="12"/>
        <v>-9.64</v>
      </c>
      <c r="D200" s="9">
        <f t="shared" si="13"/>
        <v>293.69</v>
      </c>
    </row>
    <row r="201" spans="1:4" x14ac:dyDescent="0.3">
      <c r="A201" s="9">
        <v>16.2</v>
      </c>
      <c r="B201" s="9">
        <v>17.03</v>
      </c>
      <c r="C201" s="9">
        <f t="shared" si="12"/>
        <v>5.12</v>
      </c>
      <c r="D201" s="9">
        <f t="shared" si="13"/>
        <v>308.73</v>
      </c>
    </row>
    <row r="202" spans="1:4" x14ac:dyDescent="0.3">
      <c r="A202" s="9">
        <v>16.5</v>
      </c>
      <c r="B202" s="9">
        <v>16.3</v>
      </c>
      <c r="C202" s="9">
        <f t="shared" si="12"/>
        <v>-1.21</v>
      </c>
      <c r="D202" s="9">
        <f t="shared" si="13"/>
        <v>304.99</v>
      </c>
    </row>
    <row r="204" spans="1:4" s="11" customFormat="1" x14ac:dyDescent="0.3">
      <c r="A204" s="10" t="s">
        <v>100</v>
      </c>
      <c r="B204" s="10">
        <v>2020</v>
      </c>
      <c r="C204" s="10"/>
      <c r="D204" s="10">
        <v>100</v>
      </c>
    </row>
    <row r="205" spans="1:4" x14ac:dyDescent="0.3">
      <c r="A205" s="9">
        <v>6.82</v>
      </c>
      <c r="B205" s="9">
        <v>6.55</v>
      </c>
      <c r="C205" s="9">
        <f t="shared" ref="C205:C252" si="14">ROUND((B205 - A205) / A205 * 100, 2)</f>
        <v>-3.96</v>
      </c>
      <c r="D205" s="9">
        <f t="shared" ref="D205:D252" si="15">ROUND(D204 * (1 + C205 / 100), 2)</f>
        <v>96.04</v>
      </c>
    </row>
    <row r="206" spans="1:4" x14ac:dyDescent="0.3">
      <c r="A206" s="9">
        <v>5.72</v>
      </c>
      <c r="B206" s="9">
        <v>5.44</v>
      </c>
      <c r="C206" s="9">
        <f t="shared" si="14"/>
        <v>-4.9000000000000004</v>
      </c>
      <c r="D206" s="9">
        <f t="shared" si="15"/>
        <v>91.33</v>
      </c>
    </row>
    <row r="207" spans="1:4" x14ac:dyDescent="0.3">
      <c r="A207" s="9">
        <v>5.72</v>
      </c>
      <c r="B207" s="9">
        <v>6.4</v>
      </c>
      <c r="C207" s="9">
        <f t="shared" si="14"/>
        <v>11.89</v>
      </c>
      <c r="D207" s="9">
        <f t="shared" si="15"/>
        <v>102.19</v>
      </c>
    </row>
    <row r="208" spans="1:4" x14ac:dyDescent="0.3">
      <c r="A208" s="9">
        <v>6.45</v>
      </c>
      <c r="B208" s="9">
        <v>6.45</v>
      </c>
      <c r="C208" s="9">
        <f t="shared" si="14"/>
        <v>0</v>
      </c>
      <c r="D208" s="9">
        <f t="shared" si="15"/>
        <v>102.19</v>
      </c>
    </row>
    <row r="209" spans="1:4" x14ac:dyDescent="0.3">
      <c r="A209" s="9">
        <v>6.7</v>
      </c>
      <c r="B209" s="9">
        <v>6.15</v>
      </c>
      <c r="C209" s="9">
        <f t="shared" si="14"/>
        <v>-8.2100000000000009</v>
      </c>
      <c r="D209" s="9">
        <f t="shared" si="15"/>
        <v>93.8</v>
      </c>
    </row>
    <row r="210" spans="1:4" x14ac:dyDescent="0.3">
      <c r="A210" s="9">
        <v>6.72</v>
      </c>
      <c r="B210" s="9">
        <v>7.22</v>
      </c>
      <c r="C210" s="9">
        <f t="shared" si="14"/>
        <v>7.44</v>
      </c>
      <c r="D210" s="9">
        <f t="shared" si="15"/>
        <v>100.78</v>
      </c>
    </row>
    <row r="211" spans="1:4" x14ac:dyDescent="0.3">
      <c r="A211" s="9">
        <v>7.45</v>
      </c>
      <c r="B211" s="9">
        <v>8.15</v>
      </c>
      <c r="C211" s="9">
        <f t="shared" si="14"/>
        <v>9.4</v>
      </c>
      <c r="D211" s="9">
        <f t="shared" si="15"/>
        <v>110.25</v>
      </c>
    </row>
    <row r="212" spans="1:4" x14ac:dyDescent="0.3">
      <c r="A212" s="9">
        <v>8</v>
      </c>
      <c r="B212" s="9">
        <v>8.35</v>
      </c>
      <c r="C212" s="9">
        <f t="shared" si="14"/>
        <v>4.38</v>
      </c>
      <c r="D212" s="9">
        <f t="shared" si="15"/>
        <v>115.08</v>
      </c>
    </row>
    <row r="213" spans="1:4" x14ac:dyDescent="0.3">
      <c r="A213" s="9">
        <v>8.1</v>
      </c>
      <c r="B213" s="9">
        <v>8.0500000000000007</v>
      </c>
      <c r="C213" s="9">
        <f t="shared" si="14"/>
        <v>-0.62</v>
      </c>
      <c r="D213" s="9">
        <f t="shared" si="15"/>
        <v>114.37</v>
      </c>
    </row>
    <row r="214" spans="1:4" x14ac:dyDescent="0.3">
      <c r="A214" s="9">
        <v>8.41</v>
      </c>
      <c r="B214" s="9">
        <v>9</v>
      </c>
      <c r="C214" s="9">
        <f t="shared" si="14"/>
        <v>7.02</v>
      </c>
      <c r="D214" s="9">
        <f t="shared" si="15"/>
        <v>122.4</v>
      </c>
    </row>
    <row r="215" spans="1:4" x14ac:dyDescent="0.3">
      <c r="A215" s="9">
        <v>8.67</v>
      </c>
      <c r="B215" s="9">
        <v>10.4</v>
      </c>
      <c r="C215" s="9">
        <f t="shared" si="14"/>
        <v>19.95</v>
      </c>
      <c r="D215" s="9">
        <f t="shared" si="15"/>
        <v>146.82</v>
      </c>
    </row>
    <row r="216" spans="1:4" x14ac:dyDescent="0.3">
      <c r="A216" s="9">
        <v>10.7</v>
      </c>
      <c r="B216" s="9">
        <v>15.7</v>
      </c>
      <c r="C216" s="9">
        <f t="shared" si="14"/>
        <v>46.73</v>
      </c>
      <c r="D216" s="9">
        <f t="shared" si="15"/>
        <v>215.43</v>
      </c>
    </row>
    <row r="217" spans="1:4" x14ac:dyDescent="0.3">
      <c r="A217" s="9">
        <v>15.22</v>
      </c>
      <c r="B217" s="9">
        <v>15.41</v>
      </c>
      <c r="C217" s="9">
        <f t="shared" si="14"/>
        <v>1.25</v>
      </c>
      <c r="D217" s="9">
        <f t="shared" si="15"/>
        <v>218.12</v>
      </c>
    </row>
    <row r="218" spans="1:4" x14ac:dyDescent="0.3">
      <c r="A218" s="9">
        <v>15.15</v>
      </c>
      <c r="B218" s="9">
        <v>15.93</v>
      </c>
      <c r="C218" s="9">
        <f t="shared" si="14"/>
        <v>5.15</v>
      </c>
      <c r="D218" s="9">
        <f t="shared" si="15"/>
        <v>229.35</v>
      </c>
    </row>
    <row r="219" spans="1:4" x14ac:dyDescent="0.3">
      <c r="A219" s="9">
        <v>14.9</v>
      </c>
      <c r="B219" s="9">
        <v>14.95</v>
      </c>
      <c r="C219" s="9">
        <f t="shared" si="14"/>
        <v>0.34</v>
      </c>
      <c r="D219" s="9">
        <f t="shared" si="15"/>
        <v>230.13</v>
      </c>
    </row>
    <row r="220" spans="1:4" x14ac:dyDescent="0.3">
      <c r="A220" s="9">
        <v>15.2</v>
      </c>
      <c r="B220" s="9">
        <v>14.66</v>
      </c>
      <c r="C220" s="9">
        <f t="shared" si="14"/>
        <v>-3.55</v>
      </c>
      <c r="D220" s="9">
        <f t="shared" si="15"/>
        <v>221.96</v>
      </c>
    </row>
    <row r="221" spans="1:4" x14ac:dyDescent="0.3">
      <c r="A221" s="9">
        <v>15.3</v>
      </c>
      <c r="B221" s="9">
        <v>14.95</v>
      </c>
      <c r="C221" s="9">
        <f t="shared" si="14"/>
        <v>-2.29</v>
      </c>
      <c r="D221" s="9">
        <f t="shared" si="15"/>
        <v>216.88</v>
      </c>
    </row>
    <row r="222" spans="1:4" x14ac:dyDescent="0.3">
      <c r="A222" s="9">
        <v>15.2</v>
      </c>
      <c r="B222" s="9">
        <v>16.8</v>
      </c>
      <c r="C222" s="9">
        <f t="shared" si="14"/>
        <v>10.53</v>
      </c>
      <c r="D222" s="9">
        <f t="shared" si="15"/>
        <v>239.72</v>
      </c>
    </row>
    <row r="223" spans="1:4" x14ac:dyDescent="0.3">
      <c r="A223" s="9">
        <v>15.55</v>
      </c>
      <c r="B223" s="9">
        <v>15.59</v>
      </c>
      <c r="C223" s="9">
        <f t="shared" si="14"/>
        <v>0.26</v>
      </c>
      <c r="D223" s="9">
        <f t="shared" si="15"/>
        <v>240.34</v>
      </c>
    </row>
    <row r="224" spans="1:4" x14ac:dyDescent="0.3">
      <c r="A224" s="9">
        <v>15.7</v>
      </c>
      <c r="B224" s="9">
        <v>16.5</v>
      </c>
      <c r="C224" s="9">
        <f t="shared" si="14"/>
        <v>5.0999999999999996</v>
      </c>
      <c r="D224" s="9">
        <f t="shared" si="15"/>
        <v>252.6</v>
      </c>
    </row>
    <row r="225" spans="1:4" x14ac:dyDescent="0.3">
      <c r="A225" s="9">
        <v>17.3</v>
      </c>
      <c r="B225" s="9">
        <v>21.5</v>
      </c>
      <c r="C225" s="9">
        <f t="shared" si="14"/>
        <v>24.28</v>
      </c>
      <c r="D225" s="9">
        <f t="shared" si="15"/>
        <v>313.93</v>
      </c>
    </row>
    <row r="226" spans="1:4" x14ac:dyDescent="0.3">
      <c r="A226" s="9">
        <v>20.399999999999999</v>
      </c>
      <c r="B226" s="9">
        <v>23</v>
      </c>
      <c r="C226" s="9">
        <f t="shared" si="14"/>
        <v>12.75</v>
      </c>
      <c r="D226" s="9">
        <f t="shared" si="15"/>
        <v>353.96</v>
      </c>
    </row>
    <row r="227" spans="1:4" x14ac:dyDescent="0.3">
      <c r="A227" s="9">
        <v>25.6</v>
      </c>
      <c r="B227" s="9">
        <v>26.8</v>
      </c>
      <c r="C227" s="9">
        <f t="shared" si="14"/>
        <v>4.6900000000000004</v>
      </c>
      <c r="D227" s="9">
        <f t="shared" si="15"/>
        <v>370.56</v>
      </c>
    </row>
    <row r="228" spans="1:4" x14ac:dyDescent="0.3">
      <c r="A228" s="9">
        <v>28</v>
      </c>
      <c r="B228" s="9">
        <v>26.88</v>
      </c>
      <c r="C228" s="9">
        <f t="shared" si="14"/>
        <v>-4</v>
      </c>
      <c r="D228" s="9">
        <f t="shared" si="15"/>
        <v>355.74</v>
      </c>
    </row>
    <row r="229" spans="1:4" x14ac:dyDescent="0.3">
      <c r="A229" s="9">
        <v>28.9</v>
      </c>
      <c r="B229" s="9">
        <v>28.4</v>
      </c>
      <c r="C229" s="9">
        <f t="shared" si="14"/>
        <v>-1.73</v>
      </c>
      <c r="D229" s="9">
        <f t="shared" si="15"/>
        <v>349.59</v>
      </c>
    </row>
    <row r="230" spans="1:4" x14ac:dyDescent="0.3">
      <c r="A230" s="9">
        <v>26.1</v>
      </c>
      <c r="B230" s="9">
        <v>27.1</v>
      </c>
      <c r="C230" s="9">
        <f t="shared" si="14"/>
        <v>3.83</v>
      </c>
      <c r="D230" s="9">
        <f t="shared" si="15"/>
        <v>362.98</v>
      </c>
    </row>
    <row r="231" spans="1:4" x14ac:dyDescent="0.3">
      <c r="A231" s="9">
        <v>28.4</v>
      </c>
      <c r="B231" s="9">
        <v>27.8</v>
      </c>
      <c r="C231" s="9">
        <f t="shared" si="14"/>
        <v>-2.11</v>
      </c>
      <c r="D231" s="9">
        <f t="shared" si="15"/>
        <v>355.32</v>
      </c>
    </row>
    <row r="232" spans="1:4" x14ac:dyDescent="0.3">
      <c r="A232" s="9">
        <v>30.3</v>
      </c>
      <c r="B232" s="9">
        <v>33</v>
      </c>
      <c r="C232" s="9">
        <f t="shared" si="14"/>
        <v>8.91</v>
      </c>
      <c r="D232" s="9">
        <f t="shared" si="15"/>
        <v>386.98</v>
      </c>
    </row>
    <row r="233" spans="1:4" x14ac:dyDescent="0.3">
      <c r="A233" s="9">
        <v>34.1</v>
      </c>
      <c r="B233" s="9">
        <v>35.799999999999997</v>
      </c>
      <c r="C233" s="9">
        <f t="shared" si="14"/>
        <v>4.99</v>
      </c>
      <c r="D233" s="9">
        <f t="shared" si="15"/>
        <v>406.29</v>
      </c>
    </row>
    <row r="234" spans="1:4" x14ac:dyDescent="0.3">
      <c r="A234" s="9">
        <v>19.7</v>
      </c>
      <c r="B234" s="9">
        <v>17.600000000000001</v>
      </c>
      <c r="C234" s="9">
        <f t="shared" si="14"/>
        <v>-10.66</v>
      </c>
      <c r="D234" s="9">
        <f t="shared" si="15"/>
        <v>362.98</v>
      </c>
    </row>
    <row r="235" spans="1:4" x14ac:dyDescent="0.3">
      <c r="A235" s="9">
        <v>16.84</v>
      </c>
      <c r="B235" s="9">
        <v>18</v>
      </c>
      <c r="C235" s="9">
        <f t="shared" si="14"/>
        <v>6.89</v>
      </c>
      <c r="D235" s="9">
        <f t="shared" si="15"/>
        <v>387.99</v>
      </c>
    </row>
    <row r="236" spans="1:4" x14ac:dyDescent="0.3">
      <c r="A236" s="9">
        <v>11.88</v>
      </c>
      <c r="B236" s="9">
        <v>13.6</v>
      </c>
      <c r="C236" s="9">
        <f t="shared" si="14"/>
        <v>14.48</v>
      </c>
      <c r="D236" s="9">
        <f t="shared" si="15"/>
        <v>444.17</v>
      </c>
    </row>
    <row r="237" spans="1:4" x14ac:dyDescent="0.3">
      <c r="A237" s="9">
        <v>15.2</v>
      </c>
      <c r="B237" s="9">
        <v>14.66</v>
      </c>
      <c r="C237" s="9">
        <f t="shared" si="14"/>
        <v>-3.55</v>
      </c>
      <c r="D237" s="9">
        <f t="shared" si="15"/>
        <v>428.4</v>
      </c>
    </row>
    <row r="238" spans="1:4" x14ac:dyDescent="0.3">
      <c r="A238" s="9">
        <v>15.2</v>
      </c>
      <c r="B238" s="9">
        <v>14.51</v>
      </c>
      <c r="C238" s="9">
        <f t="shared" si="14"/>
        <v>-4.54</v>
      </c>
      <c r="D238" s="9">
        <f t="shared" si="15"/>
        <v>408.95</v>
      </c>
    </row>
    <row r="239" spans="1:4" x14ac:dyDescent="0.3">
      <c r="A239" s="9">
        <v>14.6</v>
      </c>
      <c r="B239" s="9">
        <v>16.2</v>
      </c>
      <c r="C239" s="9">
        <f t="shared" si="14"/>
        <v>10.96</v>
      </c>
      <c r="D239" s="9">
        <f t="shared" si="15"/>
        <v>453.77</v>
      </c>
    </row>
    <row r="240" spans="1:4" x14ac:dyDescent="0.3">
      <c r="A240" s="9">
        <v>16.600000000000001</v>
      </c>
      <c r="B240" s="9">
        <v>16.05</v>
      </c>
      <c r="C240" s="9">
        <f t="shared" si="14"/>
        <v>-3.31</v>
      </c>
      <c r="D240" s="9">
        <f t="shared" si="15"/>
        <v>438.75</v>
      </c>
    </row>
    <row r="241" spans="1:4" x14ac:dyDescent="0.3">
      <c r="A241" s="9">
        <v>16.350000000000001</v>
      </c>
      <c r="B241" s="9">
        <v>15.86</v>
      </c>
      <c r="C241" s="9">
        <f t="shared" si="14"/>
        <v>-3</v>
      </c>
      <c r="D241" s="9">
        <f t="shared" si="15"/>
        <v>425.59</v>
      </c>
    </row>
    <row r="242" spans="1:4" x14ac:dyDescent="0.3">
      <c r="A242" s="9">
        <v>19.95</v>
      </c>
      <c r="B242" s="9">
        <v>20.66</v>
      </c>
      <c r="C242" s="9">
        <f t="shared" si="14"/>
        <v>3.56</v>
      </c>
      <c r="D242" s="9">
        <f t="shared" si="15"/>
        <v>440.74</v>
      </c>
    </row>
    <row r="243" spans="1:4" x14ac:dyDescent="0.3">
      <c r="A243" s="9">
        <v>21.4</v>
      </c>
      <c r="B243" s="9">
        <v>22.5</v>
      </c>
      <c r="C243" s="9">
        <f t="shared" si="14"/>
        <v>5.14</v>
      </c>
      <c r="D243" s="9">
        <f t="shared" si="15"/>
        <v>463.39</v>
      </c>
    </row>
    <row r="244" spans="1:4" x14ac:dyDescent="0.3">
      <c r="A244" s="9">
        <v>23.8</v>
      </c>
      <c r="B244" s="9">
        <v>27.85</v>
      </c>
      <c r="C244" s="9">
        <f t="shared" si="14"/>
        <v>17.02</v>
      </c>
      <c r="D244" s="9">
        <f t="shared" si="15"/>
        <v>542.26</v>
      </c>
    </row>
    <row r="245" spans="1:4" x14ac:dyDescent="0.3">
      <c r="A245" s="9">
        <v>26.25</v>
      </c>
      <c r="B245" s="9">
        <v>25</v>
      </c>
      <c r="C245" s="9">
        <f t="shared" si="14"/>
        <v>-4.76</v>
      </c>
      <c r="D245" s="9">
        <f t="shared" si="15"/>
        <v>516.45000000000005</v>
      </c>
    </row>
    <row r="246" spans="1:4" x14ac:dyDescent="0.3">
      <c r="A246" s="9">
        <v>26.25</v>
      </c>
      <c r="B246" s="9">
        <v>28.5</v>
      </c>
      <c r="C246" s="9">
        <f t="shared" si="14"/>
        <v>8.57</v>
      </c>
      <c r="D246" s="9">
        <f t="shared" si="15"/>
        <v>560.71</v>
      </c>
    </row>
    <row r="247" spans="1:4" x14ac:dyDescent="0.3">
      <c r="A247" s="9">
        <v>28.4</v>
      </c>
      <c r="B247" s="9">
        <v>29.65</v>
      </c>
      <c r="C247" s="9">
        <f t="shared" si="14"/>
        <v>4.4000000000000004</v>
      </c>
      <c r="D247" s="9">
        <f t="shared" si="15"/>
        <v>585.38</v>
      </c>
    </row>
    <row r="248" spans="1:4" x14ac:dyDescent="0.3">
      <c r="A248" s="9">
        <v>28.3</v>
      </c>
      <c r="B248" s="9">
        <v>28.2</v>
      </c>
      <c r="C248" s="9">
        <f t="shared" si="14"/>
        <v>-0.35</v>
      </c>
      <c r="D248" s="9">
        <f t="shared" si="15"/>
        <v>583.33000000000004</v>
      </c>
    </row>
    <row r="249" spans="1:4" x14ac:dyDescent="0.3">
      <c r="A249" s="9">
        <v>25.15</v>
      </c>
      <c r="B249" s="9">
        <v>25.4</v>
      </c>
      <c r="C249" s="9">
        <f t="shared" si="14"/>
        <v>0.99</v>
      </c>
      <c r="D249" s="9">
        <f t="shared" si="15"/>
        <v>589.1</v>
      </c>
    </row>
    <row r="250" spans="1:4" x14ac:dyDescent="0.3">
      <c r="A250" s="9">
        <v>26</v>
      </c>
      <c r="B250" s="9">
        <v>26.25</v>
      </c>
      <c r="C250" s="9">
        <f t="shared" si="14"/>
        <v>0.96</v>
      </c>
      <c r="D250" s="9">
        <f t="shared" si="15"/>
        <v>594.76</v>
      </c>
    </row>
    <row r="251" spans="1:4" x14ac:dyDescent="0.3">
      <c r="A251" s="9">
        <v>27.55</v>
      </c>
      <c r="B251" s="9">
        <v>26.7</v>
      </c>
      <c r="C251" s="9">
        <f t="shared" si="14"/>
        <v>-3.09</v>
      </c>
      <c r="D251" s="9">
        <f t="shared" si="15"/>
        <v>576.38</v>
      </c>
    </row>
    <row r="252" spans="1:4" x14ac:dyDescent="0.3">
      <c r="A252" s="9">
        <v>25</v>
      </c>
      <c r="B252" s="9">
        <v>25.9</v>
      </c>
      <c r="C252" s="9">
        <f t="shared" si="14"/>
        <v>3.6</v>
      </c>
      <c r="D252" s="9">
        <f t="shared" si="15"/>
        <v>597.13</v>
      </c>
    </row>
    <row r="254" spans="1:4" s="11" customFormat="1" x14ac:dyDescent="0.3">
      <c r="A254" s="10" t="s">
        <v>195</v>
      </c>
      <c r="B254" s="10">
        <v>2022</v>
      </c>
      <c r="C254" s="10"/>
      <c r="D254" s="10">
        <v>100</v>
      </c>
    </row>
    <row r="255" spans="1:4" x14ac:dyDescent="0.3">
      <c r="A255" s="9">
        <v>19.3</v>
      </c>
      <c r="B255" s="9">
        <v>18.79</v>
      </c>
      <c r="C255" s="9">
        <f t="shared" ref="C255:C266" si="16">ROUND((B255 - A255) / A255 * 100, 2)</f>
        <v>-2.64</v>
      </c>
      <c r="D255" s="9">
        <f t="shared" ref="D255:D266" si="17">ROUND(D254 * (1 + C255 / 100), 2)</f>
        <v>97.36</v>
      </c>
    </row>
    <row r="256" spans="1:4" x14ac:dyDescent="0.3">
      <c r="A256" s="9">
        <v>10.130000000000001</v>
      </c>
      <c r="B256" s="9">
        <v>10.96</v>
      </c>
      <c r="C256" s="9">
        <f t="shared" si="16"/>
        <v>8.19</v>
      </c>
      <c r="D256" s="9">
        <f t="shared" si="17"/>
        <v>105.33</v>
      </c>
    </row>
    <row r="257" spans="1:4" x14ac:dyDescent="0.3">
      <c r="A257" s="9">
        <v>13</v>
      </c>
      <c r="B257" s="9">
        <v>11.16</v>
      </c>
      <c r="C257" s="9">
        <f t="shared" si="16"/>
        <v>-14.15</v>
      </c>
      <c r="D257" s="9">
        <f t="shared" si="17"/>
        <v>90.43</v>
      </c>
    </row>
    <row r="258" spans="1:4" x14ac:dyDescent="0.3">
      <c r="A258" s="9">
        <v>7.18</v>
      </c>
      <c r="B258" s="9">
        <v>7.38</v>
      </c>
      <c r="C258" s="9">
        <f t="shared" si="16"/>
        <v>2.79</v>
      </c>
      <c r="D258" s="9">
        <f t="shared" si="17"/>
        <v>92.95</v>
      </c>
    </row>
    <row r="259" spans="1:4" x14ac:dyDescent="0.3">
      <c r="A259" s="9">
        <v>8.5</v>
      </c>
      <c r="B259" s="9">
        <v>9.3000000000000007</v>
      </c>
      <c r="C259" s="9">
        <f t="shared" si="16"/>
        <v>9.41</v>
      </c>
      <c r="D259" s="9">
        <f t="shared" si="17"/>
        <v>101.7</v>
      </c>
    </row>
    <row r="260" spans="1:4" x14ac:dyDescent="0.3">
      <c r="A260" s="9">
        <v>9.6</v>
      </c>
      <c r="B260" s="9">
        <v>10.029999999999999</v>
      </c>
      <c r="C260" s="9">
        <f t="shared" si="16"/>
        <v>4.4800000000000004</v>
      </c>
      <c r="D260" s="9">
        <f t="shared" si="17"/>
        <v>106.26</v>
      </c>
    </row>
    <row r="261" spans="1:4" x14ac:dyDescent="0.3">
      <c r="A261" s="9">
        <v>10.5</v>
      </c>
      <c r="B261" s="9">
        <v>11.5</v>
      </c>
      <c r="C261" s="9">
        <f t="shared" si="16"/>
        <v>9.52</v>
      </c>
      <c r="D261" s="9">
        <f t="shared" si="17"/>
        <v>116.38</v>
      </c>
    </row>
    <row r="262" spans="1:4" x14ac:dyDescent="0.3">
      <c r="A262" s="9">
        <v>12.5</v>
      </c>
      <c r="B262" s="9">
        <v>14.3</v>
      </c>
      <c r="C262" s="9">
        <f t="shared" si="16"/>
        <v>14.4</v>
      </c>
      <c r="D262" s="9">
        <f t="shared" si="17"/>
        <v>133.13999999999999</v>
      </c>
    </row>
    <row r="263" spans="1:4" x14ac:dyDescent="0.3">
      <c r="A263" s="9">
        <v>13.9</v>
      </c>
      <c r="B263" s="9">
        <v>13.45</v>
      </c>
      <c r="C263" s="9">
        <f t="shared" si="16"/>
        <v>-3.24</v>
      </c>
      <c r="D263" s="9">
        <f t="shared" si="17"/>
        <v>128.83000000000001</v>
      </c>
    </row>
    <row r="264" spans="1:4" x14ac:dyDescent="0.3">
      <c r="A264" s="9">
        <v>15.3</v>
      </c>
      <c r="B264" s="9">
        <v>13.3</v>
      </c>
      <c r="C264" s="9">
        <f t="shared" si="16"/>
        <v>-13.07</v>
      </c>
      <c r="D264" s="9">
        <f t="shared" si="17"/>
        <v>111.99</v>
      </c>
    </row>
    <row r="265" spans="1:4" x14ac:dyDescent="0.3">
      <c r="A265" s="9">
        <v>13.4</v>
      </c>
      <c r="B265" s="9">
        <v>13.2</v>
      </c>
      <c r="C265" s="9">
        <f t="shared" si="16"/>
        <v>-1.49</v>
      </c>
      <c r="D265" s="9">
        <f t="shared" si="17"/>
        <v>110.32</v>
      </c>
    </row>
    <row r="266" spans="1:4" x14ac:dyDescent="0.3">
      <c r="A266" s="9">
        <v>14.4</v>
      </c>
      <c r="B266" s="9">
        <v>15</v>
      </c>
      <c r="C266" s="9">
        <f t="shared" si="16"/>
        <v>4.17</v>
      </c>
      <c r="D266" s="9">
        <f t="shared" si="17"/>
        <v>114.92</v>
      </c>
    </row>
    <row r="268" spans="1:4" s="11" customFormat="1" x14ac:dyDescent="0.3">
      <c r="A268" s="10" t="s">
        <v>197</v>
      </c>
      <c r="B268" s="10">
        <v>2022</v>
      </c>
      <c r="C268" s="10"/>
      <c r="D268" s="10">
        <v>100</v>
      </c>
    </row>
    <row r="269" spans="1:4" x14ac:dyDescent="0.3">
      <c r="A269" s="9">
        <v>21</v>
      </c>
      <c r="B269" s="9">
        <v>20.350000000000001</v>
      </c>
      <c r="C269" s="9">
        <f t="shared" ref="C269:C291" si="18">ROUND((B269 - A269) / A269 * 100, 2)</f>
        <v>-3.1</v>
      </c>
      <c r="D269" s="9">
        <f t="shared" ref="D269:D291" si="19">ROUND(D268 * (1 + C269 / 100), 2)</f>
        <v>96.9</v>
      </c>
    </row>
    <row r="270" spans="1:4" x14ac:dyDescent="0.3">
      <c r="A270" s="9">
        <v>21.3</v>
      </c>
      <c r="B270" s="9">
        <v>21.66</v>
      </c>
      <c r="C270" s="9">
        <f t="shared" si="18"/>
        <v>1.69</v>
      </c>
      <c r="D270" s="9">
        <f t="shared" si="19"/>
        <v>98.54</v>
      </c>
    </row>
    <row r="271" spans="1:4" x14ac:dyDescent="0.3">
      <c r="A271" s="9">
        <v>22.15</v>
      </c>
      <c r="B271" s="9">
        <v>23.3</v>
      </c>
      <c r="C271" s="9">
        <f t="shared" si="18"/>
        <v>5.19</v>
      </c>
      <c r="D271" s="9">
        <f t="shared" si="19"/>
        <v>103.65</v>
      </c>
    </row>
    <row r="272" spans="1:4" x14ac:dyDescent="0.3">
      <c r="A272" s="9">
        <v>22.4</v>
      </c>
      <c r="B272" s="9">
        <v>21.9</v>
      </c>
      <c r="C272" s="9">
        <f t="shared" si="18"/>
        <v>-2.23</v>
      </c>
      <c r="D272" s="9">
        <f t="shared" si="19"/>
        <v>101.34</v>
      </c>
    </row>
    <row r="273" spans="1:4" x14ac:dyDescent="0.3">
      <c r="A273" s="9">
        <v>22.3</v>
      </c>
      <c r="B273" s="9">
        <v>23.2</v>
      </c>
      <c r="C273" s="9">
        <f t="shared" si="18"/>
        <v>4.04</v>
      </c>
      <c r="D273" s="9">
        <f t="shared" si="19"/>
        <v>105.43</v>
      </c>
    </row>
    <row r="274" spans="1:4" x14ac:dyDescent="0.3">
      <c r="A274" s="9">
        <v>23.3</v>
      </c>
      <c r="B274" s="9">
        <v>21.6</v>
      </c>
      <c r="C274" s="9">
        <f t="shared" si="18"/>
        <v>-7.3</v>
      </c>
      <c r="D274" s="9">
        <f t="shared" si="19"/>
        <v>97.73</v>
      </c>
    </row>
    <row r="275" spans="1:4" x14ac:dyDescent="0.3">
      <c r="A275" s="9">
        <v>18.7</v>
      </c>
      <c r="B275" s="9">
        <v>17.899999999999999</v>
      </c>
      <c r="C275" s="9">
        <f t="shared" si="18"/>
        <v>-4.28</v>
      </c>
      <c r="D275" s="9">
        <f t="shared" si="19"/>
        <v>93.55</v>
      </c>
    </row>
    <row r="276" spans="1:4" x14ac:dyDescent="0.3">
      <c r="A276" s="9">
        <v>17.25</v>
      </c>
      <c r="B276" s="9">
        <v>19</v>
      </c>
      <c r="C276" s="9">
        <f t="shared" si="18"/>
        <v>10.14</v>
      </c>
      <c r="D276" s="9">
        <f t="shared" si="19"/>
        <v>103.04</v>
      </c>
    </row>
    <row r="277" spans="1:4" x14ac:dyDescent="0.3">
      <c r="A277" s="9">
        <v>18.5</v>
      </c>
      <c r="B277" s="9">
        <v>18.04</v>
      </c>
      <c r="C277" s="9">
        <f t="shared" si="18"/>
        <v>-2.4900000000000002</v>
      </c>
      <c r="D277" s="9">
        <f t="shared" si="19"/>
        <v>100.47</v>
      </c>
    </row>
    <row r="278" spans="1:4" x14ac:dyDescent="0.3">
      <c r="A278" s="9">
        <v>15.57</v>
      </c>
      <c r="B278" s="9">
        <v>14.75</v>
      </c>
      <c r="C278" s="9">
        <f t="shared" si="18"/>
        <v>-5.27</v>
      </c>
      <c r="D278" s="9">
        <f t="shared" si="19"/>
        <v>95.18</v>
      </c>
    </row>
    <row r="279" spans="1:4" x14ac:dyDescent="0.3">
      <c r="A279" s="9">
        <v>14.95</v>
      </c>
      <c r="B279" s="9">
        <v>16.3</v>
      </c>
      <c r="C279" s="9">
        <f t="shared" si="18"/>
        <v>9.0299999999999994</v>
      </c>
      <c r="D279" s="9">
        <f t="shared" si="19"/>
        <v>103.77</v>
      </c>
    </row>
    <row r="280" spans="1:4" x14ac:dyDescent="0.3">
      <c r="A280" s="9">
        <v>15.4</v>
      </c>
      <c r="B280" s="9">
        <v>16.2</v>
      </c>
      <c r="C280" s="9">
        <f t="shared" si="18"/>
        <v>5.19</v>
      </c>
      <c r="D280" s="9">
        <f t="shared" si="19"/>
        <v>109.16</v>
      </c>
    </row>
    <row r="281" spans="1:4" x14ac:dyDescent="0.3">
      <c r="A281" s="9">
        <v>17.149999999999999</v>
      </c>
      <c r="B281" s="9">
        <v>16.649999999999999</v>
      </c>
      <c r="C281" s="9">
        <f t="shared" si="18"/>
        <v>-2.92</v>
      </c>
      <c r="D281" s="9">
        <f t="shared" si="19"/>
        <v>105.97</v>
      </c>
    </row>
    <row r="282" spans="1:4" x14ac:dyDescent="0.3">
      <c r="A282" s="9">
        <v>15.9</v>
      </c>
      <c r="B282" s="9">
        <v>17.899999999999999</v>
      </c>
      <c r="C282" s="9">
        <f t="shared" si="18"/>
        <v>12.58</v>
      </c>
      <c r="D282" s="9">
        <f t="shared" si="19"/>
        <v>119.3</v>
      </c>
    </row>
    <row r="283" spans="1:4" x14ac:dyDescent="0.3">
      <c r="A283" s="9">
        <v>18.399999999999999</v>
      </c>
      <c r="B283" s="9">
        <v>19.100000000000001</v>
      </c>
      <c r="C283" s="9">
        <f t="shared" si="18"/>
        <v>3.8</v>
      </c>
      <c r="D283" s="9">
        <f t="shared" si="19"/>
        <v>123.83</v>
      </c>
    </row>
    <row r="284" spans="1:4" x14ac:dyDescent="0.3">
      <c r="A284" s="9">
        <v>18.7</v>
      </c>
      <c r="B284" s="9">
        <v>19.399999999999999</v>
      </c>
      <c r="C284" s="9">
        <f t="shared" si="18"/>
        <v>3.74</v>
      </c>
      <c r="D284" s="9">
        <f t="shared" si="19"/>
        <v>128.46</v>
      </c>
    </row>
    <row r="285" spans="1:4" x14ac:dyDescent="0.3">
      <c r="A285" s="9">
        <v>18.7</v>
      </c>
      <c r="B285" s="9">
        <v>18.64</v>
      </c>
      <c r="C285" s="9">
        <f t="shared" si="18"/>
        <v>-0.32</v>
      </c>
      <c r="D285" s="9">
        <f t="shared" si="19"/>
        <v>128.05000000000001</v>
      </c>
    </row>
    <row r="286" spans="1:4" x14ac:dyDescent="0.3">
      <c r="A286" s="9">
        <v>18.100000000000001</v>
      </c>
      <c r="B286" s="9">
        <v>17.37</v>
      </c>
      <c r="C286" s="9">
        <f t="shared" si="18"/>
        <v>-4.03</v>
      </c>
      <c r="D286" s="9">
        <f t="shared" si="19"/>
        <v>122.89</v>
      </c>
    </row>
    <row r="287" spans="1:4" x14ac:dyDescent="0.3">
      <c r="A287" s="9">
        <v>17.829999999999998</v>
      </c>
      <c r="B287" s="9">
        <v>17.559999999999999</v>
      </c>
      <c r="C287" s="9">
        <f t="shared" si="18"/>
        <v>-1.51</v>
      </c>
      <c r="D287" s="9">
        <f t="shared" si="19"/>
        <v>121.03</v>
      </c>
    </row>
    <row r="288" spans="1:4" x14ac:dyDescent="0.3">
      <c r="A288" s="9">
        <v>17.96</v>
      </c>
      <c r="B288" s="9">
        <v>17.649999999999999</v>
      </c>
      <c r="C288" s="9">
        <f t="shared" si="18"/>
        <v>-1.73</v>
      </c>
      <c r="D288" s="9">
        <f t="shared" si="19"/>
        <v>118.94</v>
      </c>
    </row>
    <row r="289" spans="1:4" x14ac:dyDescent="0.3">
      <c r="A289" s="9">
        <v>18.5</v>
      </c>
      <c r="B289" s="9">
        <v>18.399999999999999</v>
      </c>
      <c r="C289" s="9">
        <f t="shared" si="18"/>
        <v>-0.54</v>
      </c>
      <c r="D289" s="9">
        <f t="shared" si="19"/>
        <v>118.3</v>
      </c>
    </row>
    <row r="290" spans="1:4" x14ac:dyDescent="0.3">
      <c r="A290" s="9">
        <v>18.75</v>
      </c>
      <c r="B290" s="9">
        <v>19.399999999999999</v>
      </c>
      <c r="C290" s="9">
        <f t="shared" si="18"/>
        <v>3.47</v>
      </c>
      <c r="D290" s="9">
        <f t="shared" si="19"/>
        <v>122.41</v>
      </c>
    </row>
    <row r="291" spans="1:4" x14ac:dyDescent="0.3">
      <c r="A291" s="9">
        <v>19.7</v>
      </c>
      <c r="B291" s="9">
        <v>18.82</v>
      </c>
      <c r="C291" s="9">
        <f t="shared" si="18"/>
        <v>-4.47</v>
      </c>
      <c r="D291" s="9">
        <f t="shared" si="19"/>
        <v>116.94</v>
      </c>
    </row>
    <row r="293" spans="1:4" s="11" customFormat="1" x14ac:dyDescent="0.3">
      <c r="A293" s="10" t="s">
        <v>203</v>
      </c>
      <c r="B293" s="10">
        <v>2022</v>
      </c>
      <c r="C293" s="10"/>
      <c r="D293" s="10">
        <v>100</v>
      </c>
    </row>
    <row r="294" spans="1:4" x14ac:dyDescent="0.3">
      <c r="A294" s="9">
        <v>33.200000000000003</v>
      </c>
      <c r="B294" s="9">
        <v>32.11</v>
      </c>
      <c r="C294" s="9">
        <f t="shared" ref="C294:C300" si="20">ROUND((B294 - A294) / A294 * 100, 2)</f>
        <v>-3.28</v>
      </c>
      <c r="D294" s="9">
        <f t="shared" ref="D294:D300" si="21">ROUND(D293 * (1 + C294 / 100), 2)</f>
        <v>96.72</v>
      </c>
    </row>
    <row r="295" spans="1:4" x14ac:dyDescent="0.3">
      <c r="A295" s="9">
        <v>33.200000000000003</v>
      </c>
      <c r="B295" s="9">
        <v>32.11</v>
      </c>
      <c r="C295" s="9">
        <f t="shared" si="20"/>
        <v>-3.28</v>
      </c>
      <c r="D295" s="9">
        <f t="shared" si="21"/>
        <v>93.55</v>
      </c>
    </row>
    <row r="296" spans="1:4" x14ac:dyDescent="0.3">
      <c r="A296" s="9">
        <v>33.9</v>
      </c>
      <c r="B296" s="9">
        <v>32.729999999999997</v>
      </c>
      <c r="C296" s="9">
        <f t="shared" si="20"/>
        <v>-3.45</v>
      </c>
      <c r="D296" s="9">
        <f t="shared" si="21"/>
        <v>90.32</v>
      </c>
    </row>
    <row r="297" spans="1:4" x14ac:dyDescent="0.3">
      <c r="A297" s="9">
        <v>24.2</v>
      </c>
      <c r="B297" s="9">
        <v>23.5</v>
      </c>
      <c r="C297" s="9">
        <f t="shared" si="20"/>
        <v>-2.89</v>
      </c>
      <c r="D297" s="9">
        <f t="shared" si="21"/>
        <v>87.71</v>
      </c>
    </row>
    <row r="298" spans="1:4" x14ac:dyDescent="0.3">
      <c r="A298" s="9">
        <v>21.4</v>
      </c>
      <c r="B298" s="9">
        <v>22.01</v>
      </c>
      <c r="C298" s="9">
        <f t="shared" si="20"/>
        <v>2.85</v>
      </c>
      <c r="D298" s="9">
        <f t="shared" si="21"/>
        <v>90.21</v>
      </c>
    </row>
    <row r="299" spans="1:4" x14ac:dyDescent="0.3">
      <c r="A299" s="9">
        <v>13.14</v>
      </c>
      <c r="B299" s="9">
        <v>12.5</v>
      </c>
      <c r="C299" s="9">
        <f t="shared" si="20"/>
        <v>-4.87</v>
      </c>
      <c r="D299" s="9">
        <f t="shared" si="21"/>
        <v>85.82</v>
      </c>
    </row>
    <row r="300" spans="1:4" x14ac:dyDescent="0.3">
      <c r="A300" s="9">
        <v>12.65</v>
      </c>
      <c r="B300" s="9">
        <v>12.22</v>
      </c>
      <c r="C300" s="9">
        <f t="shared" si="20"/>
        <v>-3.4</v>
      </c>
      <c r="D300" s="9">
        <f t="shared" si="21"/>
        <v>82.9</v>
      </c>
    </row>
    <row r="302" spans="1:4" s="11" customFormat="1" x14ac:dyDescent="0.3">
      <c r="A302" s="10" t="s">
        <v>210</v>
      </c>
      <c r="B302" s="10">
        <v>2022</v>
      </c>
      <c r="C302" s="10"/>
      <c r="D302" s="10">
        <v>100</v>
      </c>
    </row>
    <row r="303" spans="1:4" x14ac:dyDescent="0.3">
      <c r="A303" s="9">
        <v>30.1</v>
      </c>
      <c r="B303" s="9">
        <v>28.57</v>
      </c>
      <c r="C303" s="9">
        <f t="shared" ref="C303:C311" si="22">ROUND((B303 - A303) / A303 * 100, 2)</f>
        <v>-5.08</v>
      </c>
      <c r="D303" s="9">
        <f t="shared" ref="D303:D311" si="23">ROUND(D302 * (1 + C303 / 100), 2)</f>
        <v>94.92</v>
      </c>
    </row>
    <row r="304" spans="1:4" x14ac:dyDescent="0.3">
      <c r="A304" s="9">
        <v>26</v>
      </c>
      <c r="B304" s="9">
        <v>28.3</v>
      </c>
      <c r="C304" s="9">
        <f t="shared" si="22"/>
        <v>8.85</v>
      </c>
      <c r="D304" s="9">
        <f t="shared" si="23"/>
        <v>103.32</v>
      </c>
    </row>
    <row r="305" spans="1:4" x14ac:dyDescent="0.3">
      <c r="A305" s="9">
        <v>27.4</v>
      </c>
      <c r="B305" s="9">
        <v>28.2</v>
      </c>
      <c r="C305" s="9">
        <f t="shared" si="22"/>
        <v>2.92</v>
      </c>
      <c r="D305" s="9">
        <f t="shared" si="23"/>
        <v>106.34</v>
      </c>
    </row>
    <row r="306" spans="1:4" x14ac:dyDescent="0.3">
      <c r="A306" s="9">
        <v>27</v>
      </c>
      <c r="B306" s="9">
        <v>30.9</v>
      </c>
      <c r="C306" s="9">
        <f t="shared" si="22"/>
        <v>14.44</v>
      </c>
      <c r="D306" s="9">
        <f t="shared" si="23"/>
        <v>121.7</v>
      </c>
    </row>
    <row r="307" spans="1:4" x14ac:dyDescent="0.3">
      <c r="A307" s="9">
        <v>28.02</v>
      </c>
      <c r="B307" s="9">
        <v>24.67</v>
      </c>
      <c r="C307" s="9">
        <f t="shared" si="22"/>
        <v>-11.96</v>
      </c>
      <c r="D307" s="9">
        <f t="shared" si="23"/>
        <v>107.14</v>
      </c>
    </row>
    <row r="308" spans="1:4" x14ac:dyDescent="0.3">
      <c r="A308" s="9">
        <v>19.37</v>
      </c>
      <c r="B308" s="9">
        <v>16.38</v>
      </c>
      <c r="C308" s="9">
        <f t="shared" si="22"/>
        <v>-15.44</v>
      </c>
      <c r="D308" s="9">
        <f t="shared" si="23"/>
        <v>90.6</v>
      </c>
    </row>
    <row r="309" spans="1:4" x14ac:dyDescent="0.3">
      <c r="A309" s="9">
        <v>21.1</v>
      </c>
      <c r="B309" s="9">
        <v>21.9</v>
      </c>
      <c r="C309" s="9">
        <f t="shared" si="22"/>
        <v>3.79</v>
      </c>
      <c r="D309" s="9">
        <f t="shared" si="23"/>
        <v>94.03</v>
      </c>
    </row>
    <row r="310" spans="1:4" x14ac:dyDescent="0.3">
      <c r="A310" s="9">
        <v>23.4</v>
      </c>
      <c r="B310" s="9">
        <v>24.67</v>
      </c>
      <c r="C310" s="9">
        <f t="shared" si="22"/>
        <v>5.43</v>
      </c>
      <c r="D310" s="9">
        <f t="shared" si="23"/>
        <v>99.14</v>
      </c>
    </row>
    <row r="311" spans="1:4" x14ac:dyDescent="0.3">
      <c r="A311" s="9">
        <v>19.399999999999999</v>
      </c>
      <c r="B311" s="9">
        <v>19.04</v>
      </c>
      <c r="C311" s="9">
        <f t="shared" si="22"/>
        <v>-1.86</v>
      </c>
      <c r="D311" s="9">
        <f t="shared" si="23"/>
        <v>97.3</v>
      </c>
    </row>
    <row r="313" spans="1:4" s="11" customFormat="1" x14ac:dyDescent="0.3">
      <c r="A313" s="10" t="s">
        <v>107</v>
      </c>
      <c r="B313" s="10">
        <v>2022</v>
      </c>
      <c r="C313" s="10"/>
      <c r="D313" s="10">
        <v>100</v>
      </c>
    </row>
    <row r="314" spans="1:4" x14ac:dyDescent="0.3">
      <c r="A314" s="9">
        <v>22.05</v>
      </c>
      <c r="B314" s="9">
        <v>29.4</v>
      </c>
      <c r="C314" s="9">
        <f t="shared" ref="C314:C329" si="24">ROUND((B314 - A314) / A314 * 100, 2)</f>
        <v>33.33</v>
      </c>
      <c r="D314" s="9">
        <f t="shared" ref="D314:D329" si="25">ROUND(D313 * (1 + C314 / 100), 2)</f>
        <v>133.33000000000001</v>
      </c>
    </row>
    <row r="315" spans="1:4" x14ac:dyDescent="0.3">
      <c r="A315" s="9">
        <v>29.2</v>
      </c>
      <c r="B315" s="9">
        <v>31.9</v>
      </c>
      <c r="C315" s="9">
        <f t="shared" si="24"/>
        <v>9.25</v>
      </c>
      <c r="D315" s="9">
        <f t="shared" si="25"/>
        <v>145.66</v>
      </c>
    </row>
    <row r="316" spans="1:4" x14ac:dyDescent="0.3">
      <c r="A316" s="9">
        <v>32.700000000000003</v>
      </c>
      <c r="B316" s="9">
        <v>34</v>
      </c>
      <c r="C316" s="9">
        <f t="shared" si="24"/>
        <v>3.98</v>
      </c>
      <c r="D316" s="9">
        <f t="shared" si="25"/>
        <v>151.46</v>
      </c>
    </row>
    <row r="317" spans="1:4" x14ac:dyDescent="0.3">
      <c r="A317" s="9">
        <v>32.4</v>
      </c>
      <c r="B317" s="9">
        <v>31.7</v>
      </c>
      <c r="C317" s="9">
        <f t="shared" si="24"/>
        <v>-2.16</v>
      </c>
      <c r="D317" s="9">
        <f t="shared" si="25"/>
        <v>148.19</v>
      </c>
    </row>
    <row r="318" spans="1:4" x14ac:dyDescent="0.3">
      <c r="A318" s="9">
        <v>32.5</v>
      </c>
      <c r="B318" s="9">
        <v>31.4</v>
      </c>
      <c r="C318" s="9">
        <f t="shared" si="24"/>
        <v>-3.38</v>
      </c>
      <c r="D318" s="9">
        <f t="shared" si="25"/>
        <v>143.18</v>
      </c>
    </row>
    <row r="319" spans="1:4" x14ac:dyDescent="0.3">
      <c r="A319" s="9">
        <v>22.05</v>
      </c>
      <c r="B319" s="9">
        <v>26.1</v>
      </c>
      <c r="C319" s="9">
        <f t="shared" si="24"/>
        <v>18.37</v>
      </c>
      <c r="D319" s="9">
        <f t="shared" si="25"/>
        <v>169.48</v>
      </c>
    </row>
    <row r="320" spans="1:4" x14ac:dyDescent="0.3">
      <c r="A320" s="9">
        <v>23.2</v>
      </c>
      <c r="B320" s="9">
        <v>20.6</v>
      </c>
      <c r="C320" s="9">
        <f t="shared" si="24"/>
        <v>-11.21</v>
      </c>
      <c r="D320" s="9">
        <f t="shared" si="25"/>
        <v>150.47999999999999</v>
      </c>
    </row>
    <row r="321" spans="1:4" x14ac:dyDescent="0.3">
      <c r="A321" s="9">
        <v>18.3</v>
      </c>
      <c r="B321" s="9">
        <v>18.5</v>
      </c>
      <c r="C321" s="9">
        <f t="shared" si="24"/>
        <v>1.0900000000000001</v>
      </c>
      <c r="D321" s="9">
        <f t="shared" si="25"/>
        <v>152.12</v>
      </c>
    </row>
    <row r="322" spans="1:4" x14ac:dyDescent="0.3">
      <c r="A322" s="9">
        <v>19.18</v>
      </c>
      <c r="B322" s="9">
        <v>19.59</v>
      </c>
      <c r="C322" s="9">
        <f t="shared" si="24"/>
        <v>2.14</v>
      </c>
      <c r="D322" s="9">
        <f t="shared" si="25"/>
        <v>155.38</v>
      </c>
    </row>
    <row r="323" spans="1:4" x14ac:dyDescent="0.3">
      <c r="A323" s="9">
        <v>19.8</v>
      </c>
      <c r="B323" s="9">
        <v>19.3</v>
      </c>
      <c r="C323" s="9">
        <f t="shared" si="24"/>
        <v>-2.5299999999999998</v>
      </c>
      <c r="D323" s="9">
        <f t="shared" si="25"/>
        <v>151.44999999999999</v>
      </c>
    </row>
    <row r="324" spans="1:4" x14ac:dyDescent="0.3">
      <c r="A324" s="9">
        <v>13.36</v>
      </c>
      <c r="B324" s="9">
        <v>14.65</v>
      </c>
      <c r="C324" s="9">
        <f t="shared" si="24"/>
        <v>9.66</v>
      </c>
      <c r="D324" s="9">
        <f t="shared" si="25"/>
        <v>166.08</v>
      </c>
    </row>
    <row r="325" spans="1:4" x14ac:dyDescent="0.3">
      <c r="A325" s="9">
        <v>13.5</v>
      </c>
      <c r="B325" s="9">
        <v>14.4</v>
      </c>
      <c r="C325" s="9">
        <f t="shared" si="24"/>
        <v>6.67</v>
      </c>
      <c r="D325" s="9">
        <f t="shared" si="25"/>
        <v>177.16</v>
      </c>
    </row>
    <row r="326" spans="1:4" x14ac:dyDescent="0.3">
      <c r="A326" s="9">
        <v>15.2</v>
      </c>
      <c r="B326" s="9">
        <v>14.2</v>
      </c>
      <c r="C326" s="9">
        <f t="shared" si="24"/>
        <v>-6.58</v>
      </c>
      <c r="D326" s="9">
        <f t="shared" si="25"/>
        <v>165.5</v>
      </c>
    </row>
    <row r="327" spans="1:4" x14ac:dyDescent="0.3">
      <c r="A327" s="9">
        <v>14.73</v>
      </c>
      <c r="B327" s="9">
        <v>14.34</v>
      </c>
      <c r="C327" s="9">
        <f t="shared" si="24"/>
        <v>-2.65</v>
      </c>
      <c r="D327" s="9">
        <f t="shared" si="25"/>
        <v>161.11000000000001</v>
      </c>
    </row>
    <row r="328" spans="1:4" x14ac:dyDescent="0.3">
      <c r="A328" s="9">
        <v>14.5</v>
      </c>
      <c r="B328" s="9">
        <v>13.9</v>
      </c>
      <c r="C328" s="9">
        <f t="shared" si="24"/>
        <v>-4.1399999999999997</v>
      </c>
      <c r="D328" s="9">
        <f t="shared" si="25"/>
        <v>154.44</v>
      </c>
    </row>
    <row r="329" spans="1:4" x14ac:dyDescent="0.3">
      <c r="A329" s="9">
        <v>14.17</v>
      </c>
      <c r="B329" s="9">
        <v>15.47</v>
      </c>
      <c r="C329" s="9">
        <f t="shared" si="24"/>
        <v>9.17</v>
      </c>
      <c r="D329" s="9">
        <f t="shared" si="25"/>
        <v>168.6</v>
      </c>
    </row>
    <row r="330" spans="1:4" x14ac:dyDescent="0.3">
      <c r="A330" s="9">
        <v>15.96</v>
      </c>
    </row>
    <row r="332" spans="1:4" s="11" customFormat="1" x14ac:dyDescent="0.3">
      <c r="A332" s="10" t="s">
        <v>99</v>
      </c>
      <c r="B332" s="10">
        <v>2022</v>
      </c>
      <c r="C332" s="10"/>
      <c r="D332" s="10">
        <v>100</v>
      </c>
    </row>
    <row r="333" spans="1:4" x14ac:dyDescent="0.3">
      <c r="A333" s="9">
        <v>33.200000000000003</v>
      </c>
      <c r="B333" s="9">
        <v>32.5</v>
      </c>
      <c r="C333" s="9">
        <f t="shared" ref="C333:C351" si="26">ROUND((B333 - A333) / A333 * 100, 2)</f>
        <v>-2.11</v>
      </c>
      <c r="D333" s="9">
        <f t="shared" ref="D333:D351" si="27">ROUND(D332 * (1 + C333 / 100), 2)</f>
        <v>97.89</v>
      </c>
    </row>
    <row r="334" spans="1:4" x14ac:dyDescent="0.3">
      <c r="A334" s="9">
        <v>33.450000000000003</v>
      </c>
      <c r="B334" s="9">
        <v>32.200000000000003</v>
      </c>
      <c r="C334" s="9">
        <f t="shared" si="26"/>
        <v>-3.74</v>
      </c>
      <c r="D334" s="9">
        <f t="shared" si="27"/>
        <v>94.23</v>
      </c>
    </row>
    <row r="335" spans="1:4" x14ac:dyDescent="0.3">
      <c r="A335" s="9">
        <v>28.9</v>
      </c>
      <c r="B335" s="9">
        <v>30.8</v>
      </c>
      <c r="C335" s="9">
        <f t="shared" si="26"/>
        <v>6.57</v>
      </c>
      <c r="D335" s="9">
        <f t="shared" si="27"/>
        <v>100.42</v>
      </c>
    </row>
    <row r="336" spans="1:4" x14ac:dyDescent="0.3">
      <c r="A336" s="9">
        <v>27</v>
      </c>
      <c r="B336" s="9">
        <v>28.8</v>
      </c>
      <c r="C336" s="9">
        <f t="shared" si="26"/>
        <v>6.67</v>
      </c>
      <c r="D336" s="9">
        <f t="shared" si="27"/>
        <v>107.12</v>
      </c>
    </row>
    <row r="337" spans="1:4" x14ac:dyDescent="0.3">
      <c r="A337" s="9">
        <v>28.85</v>
      </c>
      <c r="B337" s="9">
        <v>27</v>
      </c>
      <c r="C337" s="9">
        <f t="shared" si="26"/>
        <v>-6.41</v>
      </c>
      <c r="D337" s="9">
        <f t="shared" si="27"/>
        <v>100.25</v>
      </c>
    </row>
    <row r="338" spans="1:4" x14ac:dyDescent="0.3">
      <c r="A338" s="9">
        <v>25.2</v>
      </c>
      <c r="B338" s="9">
        <v>28.7</v>
      </c>
      <c r="C338" s="9">
        <f t="shared" si="26"/>
        <v>13.89</v>
      </c>
      <c r="D338" s="9">
        <f t="shared" si="27"/>
        <v>114.17</v>
      </c>
    </row>
    <row r="339" spans="1:4" x14ac:dyDescent="0.3">
      <c r="A339" s="9">
        <v>30</v>
      </c>
      <c r="B339" s="9">
        <v>28</v>
      </c>
      <c r="C339" s="9">
        <f t="shared" si="26"/>
        <v>-6.67</v>
      </c>
      <c r="D339" s="9">
        <f t="shared" si="27"/>
        <v>106.55</v>
      </c>
    </row>
    <row r="340" spans="1:4" x14ac:dyDescent="0.3">
      <c r="A340" s="9">
        <v>28.7</v>
      </c>
      <c r="B340" s="9">
        <v>30</v>
      </c>
      <c r="C340" s="9">
        <f t="shared" si="26"/>
        <v>4.53</v>
      </c>
      <c r="D340" s="9">
        <f t="shared" si="27"/>
        <v>111.38</v>
      </c>
    </row>
    <row r="341" spans="1:4" x14ac:dyDescent="0.3">
      <c r="A341" s="9">
        <v>29.4</v>
      </c>
      <c r="B341" s="9">
        <v>28.9</v>
      </c>
      <c r="C341" s="9">
        <f t="shared" si="26"/>
        <v>-1.7</v>
      </c>
      <c r="D341" s="9">
        <f t="shared" si="27"/>
        <v>109.49</v>
      </c>
    </row>
    <row r="342" spans="1:4" x14ac:dyDescent="0.3">
      <c r="A342" s="9">
        <v>27</v>
      </c>
      <c r="B342" s="9">
        <v>28.6</v>
      </c>
      <c r="C342" s="9">
        <f t="shared" si="26"/>
        <v>5.93</v>
      </c>
      <c r="D342" s="9">
        <f t="shared" si="27"/>
        <v>115.98</v>
      </c>
    </row>
    <row r="343" spans="1:4" x14ac:dyDescent="0.3">
      <c r="A343" s="9">
        <v>28.85</v>
      </c>
      <c r="B343" s="9">
        <v>27.1</v>
      </c>
      <c r="C343" s="9">
        <f t="shared" si="26"/>
        <v>-6.07</v>
      </c>
      <c r="D343" s="9">
        <f t="shared" si="27"/>
        <v>108.94</v>
      </c>
    </row>
    <row r="344" spans="1:4" x14ac:dyDescent="0.3">
      <c r="A344" s="9">
        <v>25</v>
      </c>
      <c r="B344" s="9">
        <v>28.8</v>
      </c>
      <c r="C344" s="9">
        <f t="shared" si="26"/>
        <v>15.2</v>
      </c>
      <c r="D344" s="9">
        <f t="shared" si="27"/>
        <v>125.5</v>
      </c>
    </row>
    <row r="345" spans="1:4" x14ac:dyDescent="0.3">
      <c r="A345" s="9">
        <v>29.7</v>
      </c>
      <c r="B345" s="9">
        <v>28</v>
      </c>
      <c r="C345" s="9">
        <f t="shared" si="26"/>
        <v>-5.72</v>
      </c>
      <c r="D345" s="9">
        <f t="shared" si="27"/>
        <v>118.32</v>
      </c>
    </row>
    <row r="346" spans="1:4" x14ac:dyDescent="0.3">
      <c r="A346" s="9">
        <v>27.4</v>
      </c>
      <c r="B346" s="9">
        <v>28.5</v>
      </c>
      <c r="C346" s="9">
        <f t="shared" si="26"/>
        <v>4.01</v>
      </c>
      <c r="D346" s="9">
        <f t="shared" si="27"/>
        <v>123.06</v>
      </c>
    </row>
    <row r="347" spans="1:4" x14ac:dyDescent="0.3">
      <c r="A347" s="9">
        <v>29.15</v>
      </c>
      <c r="B347" s="9">
        <v>28.15</v>
      </c>
      <c r="C347" s="9">
        <f t="shared" si="26"/>
        <v>-3.43</v>
      </c>
      <c r="D347" s="9">
        <f t="shared" si="27"/>
        <v>118.84</v>
      </c>
    </row>
    <row r="348" spans="1:4" x14ac:dyDescent="0.3">
      <c r="A348" s="9">
        <v>27.6</v>
      </c>
      <c r="B348" s="9">
        <v>29.5</v>
      </c>
      <c r="C348" s="9">
        <f t="shared" si="26"/>
        <v>6.88</v>
      </c>
      <c r="D348" s="9">
        <f t="shared" si="27"/>
        <v>127.02</v>
      </c>
    </row>
    <row r="349" spans="1:4" x14ac:dyDescent="0.3">
      <c r="A349" s="9">
        <v>29.9</v>
      </c>
      <c r="B349" s="9">
        <v>29.5</v>
      </c>
      <c r="C349" s="9">
        <f t="shared" si="26"/>
        <v>-1.34</v>
      </c>
      <c r="D349" s="9">
        <f t="shared" si="27"/>
        <v>125.32</v>
      </c>
    </row>
    <row r="350" spans="1:4" x14ac:dyDescent="0.3">
      <c r="A350" s="9">
        <v>28.1</v>
      </c>
      <c r="B350" s="9">
        <v>27.65</v>
      </c>
      <c r="C350" s="9">
        <f t="shared" si="26"/>
        <v>-1.6</v>
      </c>
      <c r="D350" s="9">
        <f t="shared" si="27"/>
        <v>123.31</v>
      </c>
    </row>
    <row r="351" spans="1:4" x14ac:dyDescent="0.3">
      <c r="A351" s="9">
        <v>26.8</v>
      </c>
      <c r="B351" s="9">
        <v>27.6</v>
      </c>
      <c r="C351" s="9">
        <f t="shared" si="26"/>
        <v>2.99</v>
      </c>
      <c r="D351" s="9">
        <f t="shared" si="27"/>
        <v>127</v>
      </c>
    </row>
    <row r="353" spans="1:4" s="11" customFormat="1" x14ac:dyDescent="0.3">
      <c r="A353" s="10" t="s">
        <v>254</v>
      </c>
      <c r="B353" s="10">
        <v>2022</v>
      </c>
      <c r="C353" s="10"/>
      <c r="D353" s="10">
        <v>100</v>
      </c>
    </row>
    <row r="354" spans="1:4" x14ac:dyDescent="0.3">
      <c r="A354" s="9">
        <v>12.7</v>
      </c>
      <c r="B354" s="9">
        <v>13.5</v>
      </c>
      <c r="C354" s="9">
        <f t="shared" ref="C354:C380" si="28">ROUND((B354 - A354) / A354 * 100, 2)</f>
        <v>6.3</v>
      </c>
      <c r="D354" s="9">
        <f t="shared" ref="D354:D380" si="29">ROUND(D353 * (1 + C354 / 100), 2)</f>
        <v>106.3</v>
      </c>
    </row>
    <row r="355" spans="1:4" x14ac:dyDescent="0.3">
      <c r="A355" s="9">
        <v>13.5</v>
      </c>
      <c r="B355" s="9">
        <v>14.5</v>
      </c>
      <c r="C355" s="9">
        <f t="shared" si="28"/>
        <v>7.41</v>
      </c>
      <c r="D355" s="9">
        <f t="shared" si="29"/>
        <v>114.18</v>
      </c>
    </row>
    <row r="356" spans="1:4" x14ac:dyDescent="0.3">
      <c r="A356" s="9">
        <v>9.6</v>
      </c>
      <c r="B356" s="9">
        <v>8.8000000000000007</v>
      </c>
      <c r="C356" s="9">
        <f t="shared" si="28"/>
        <v>-8.33</v>
      </c>
      <c r="D356" s="9">
        <f t="shared" si="29"/>
        <v>104.67</v>
      </c>
    </row>
    <row r="357" spans="1:4" x14ac:dyDescent="0.3">
      <c r="A357" s="9">
        <v>8</v>
      </c>
      <c r="B357" s="9">
        <v>9.07</v>
      </c>
      <c r="C357" s="9">
        <f t="shared" si="28"/>
        <v>13.38</v>
      </c>
      <c r="D357" s="9">
        <f t="shared" si="29"/>
        <v>118.67</v>
      </c>
    </row>
    <row r="358" spans="1:4" x14ac:dyDescent="0.3">
      <c r="A358" s="9">
        <v>8.85</v>
      </c>
      <c r="B358" s="9">
        <v>9.1</v>
      </c>
      <c r="C358" s="9">
        <f t="shared" si="28"/>
        <v>2.82</v>
      </c>
      <c r="D358" s="9">
        <f t="shared" si="29"/>
        <v>122.02</v>
      </c>
    </row>
    <row r="359" spans="1:4" x14ac:dyDescent="0.3">
      <c r="A359" s="9">
        <v>8.94</v>
      </c>
      <c r="B359" s="9">
        <v>9.15</v>
      </c>
      <c r="C359" s="9">
        <f t="shared" si="28"/>
        <v>2.35</v>
      </c>
      <c r="D359" s="9">
        <f t="shared" si="29"/>
        <v>124.89</v>
      </c>
    </row>
    <row r="360" spans="1:4" x14ac:dyDescent="0.3">
      <c r="A360" s="9">
        <v>8.9</v>
      </c>
      <c r="B360" s="9">
        <v>9.5</v>
      </c>
      <c r="C360" s="9">
        <f t="shared" si="28"/>
        <v>6.74</v>
      </c>
      <c r="D360" s="9">
        <f t="shared" si="29"/>
        <v>133.31</v>
      </c>
    </row>
    <row r="361" spans="1:4" x14ac:dyDescent="0.3">
      <c r="A361" s="9">
        <v>8.9</v>
      </c>
      <c r="B361" s="9">
        <v>8.7200000000000006</v>
      </c>
      <c r="C361" s="9">
        <f t="shared" si="28"/>
        <v>-2.02</v>
      </c>
      <c r="D361" s="9">
        <f t="shared" si="29"/>
        <v>130.62</v>
      </c>
    </row>
    <row r="362" spans="1:4" x14ac:dyDescent="0.3">
      <c r="A362" s="9">
        <v>6.11</v>
      </c>
      <c r="B362" s="9">
        <v>5.93</v>
      </c>
      <c r="C362" s="9">
        <f t="shared" si="28"/>
        <v>-2.95</v>
      </c>
      <c r="D362" s="9">
        <f t="shared" si="29"/>
        <v>126.77</v>
      </c>
    </row>
    <row r="363" spans="1:4" x14ac:dyDescent="0.3">
      <c r="A363" s="9">
        <v>6.23</v>
      </c>
      <c r="B363" s="9">
        <v>7.5</v>
      </c>
      <c r="C363" s="9">
        <f t="shared" si="28"/>
        <v>20.39</v>
      </c>
      <c r="D363" s="9">
        <f t="shared" si="29"/>
        <v>152.62</v>
      </c>
    </row>
    <row r="364" spans="1:4" x14ac:dyDescent="0.3">
      <c r="A364" s="9">
        <v>7.12</v>
      </c>
      <c r="B364" s="9">
        <v>7.07</v>
      </c>
      <c r="C364" s="9">
        <f t="shared" si="28"/>
        <v>-0.7</v>
      </c>
      <c r="D364" s="9">
        <f t="shared" si="29"/>
        <v>151.55000000000001</v>
      </c>
    </row>
    <row r="365" spans="1:4" x14ac:dyDescent="0.3">
      <c r="A365" s="9">
        <v>6.6</v>
      </c>
      <c r="B365" s="9">
        <v>6.9</v>
      </c>
      <c r="C365" s="9">
        <f t="shared" si="28"/>
        <v>4.55</v>
      </c>
      <c r="D365" s="9">
        <f t="shared" si="29"/>
        <v>158.44999999999999</v>
      </c>
    </row>
    <row r="366" spans="1:4" x14ac:dyDescent="0.3">
      <c r="A366" s="9">
        <v>6.64</v>
      </c>
      <c r="B366" s="9">
        <v>6.63</v>
      </c>
      <c r="C366" s="9">
        <f t="shared" si="28"/>
        <v>-0.15</v>
      </c>
      <c r="D366" s="9">
        <f t="shared" si="29"/>
        <v>158.21</v>
      </c>
    </row>
    <row r="367" spans="1:4" x14ac:dyDescent="0.3">
      <c r="A367" s="9">
        <v>6.75</v>
      </c>
      <c r="B367" s="9">
        <v>7.45</v>
      </c>
      <c r="C367" s="9">
        <f t="shared" si="28"/>
        <v>10.37</v>
      </c>
      <c r="D367" s="9">
        <f t="shared" si="29"/>
        <v>174.62</v>
      </c>
    </row>
    <row r="368" spans="1:4" x14ac:dyDescent="0.3">
      <c r="A368" s="9">
        <v>7.64</v>
      </c>
      <c r="B368" s="9">
        <v>8.56</v>
      </c>
      <c r="C368" s="9">
        <f t="shared" si="28"/>
        <v>12.04</v>
      </c>
      <c r="D368" s="9">
        <f t="shared" si="29"/>
        <v>195.64</v>
      </c>
    </row>
    <row r="369" spans="1:4" x14ac:dyDescent="0.3">
      <c r="A369" s="9">
        <v>8.1999999999999993</v>
      </c>
      <c r="B369" s="9">
        <v>8.14</v>
      </c>
      <c r="C369" s="9">
        <f t="shared" si="28"/>
        <v>-0.73</v>
      </c>
      <c r="D369" s="9">
        <f t="shared" si="29"/>
        <v>194.21</v>
      </c>
    </row>
    <row r="370" spans="1:4" x14ac:dyDescent="0.3">
      <c r="A370" s="9">
        <v>15.4</v>
      </c>
      <c r="B370" s="9">
        <v>15.72</v>
      </c>
      <c r="C370" s="9">
        <f t="shared" si="28"/>
        <v>2.08</v>
      </c>
      <c r="D370" s="9">
        <f t="shared" si="29"/>
        <v>198.25</v>
      </c>
    </row>
    <row r="371" spans="1:4" x14ac:dyDescent="0.3">
      <c r="A371" s="9">
        <v>16.7</v>
      </c>
      <c r="B371" s="9">
        <v>16.18</v>
      </c>
      <c r="C371" s="9">
        <f t="shared" si="28"/>
        <v>-3.11</v>
      </c>
      <c r="D371" s="9">
        <f t="shared" si="29"/>
        <v>192.08</v>
      </c>
    </row>
    <row r="372" spans="1:4" x14ac:dyDescent="0.3">
      <c r="A372" s="9">
        <v>13.3</v>
      </c>
      <c r="B372" s="9">
        <v>12.9</v>
      </c>
      <c r="C372" s="9">
        <f t="shared" si="28"/>
        <v>-3.01</v>
      </c>
      <c r="D372" s="9">
        <f t="shared" si="29"/>
        <v>186.3</v>
      </c>
    </row>
    <row r="373" spans="1:4" x14ac:dyDescent="0.3">
      <c r="A373" s="9">
        <v>12.85</v>
      </c>
      <c r="B373" s="9">
        <v>15.1</v>
      </c>
      <c r="C373" s="9">
        <f t="shared" si="28"/>
        <v>17.510000000000002</v>
      </c>
      <c r="D373" s="9">
        <f t="shared" si="29"/>
        <v>218.92</v>
      </c>
    </row>
    <row r="374" spans="1:4" x14ac:dyDescent="0.3">
      <c r="A374" s="9">
        <v>14.45</v>
      </c>
      <c r="B374" s="9">
        <v>14.05</v>
      </c>
      <c r="C374" s="9">
        <f t="shared" si="28"/>
        <v>-2.77</v>
      </c>
      <c r="D374" s="9">
        <f t="shared" si="29"/>
        <v>212.86</v>
      </c>
    </row>
    <row r="375" spans="1:4" x14ac:dyDescent="0.3">
      <c r="A375" s="9">
        <v>13.5</v>
      </c>
      <c r="B375" s="9">
        <v>13.08</v>
      </c>
      <c r="C375" s="9">
        <f t="shared" si="28"/>
        <v>-3.11</v>
      </c>
      <c r="D375" s="9">
        <f t="shared" si="29"/>
        <v>206.24</v>
      </c>
    </row>
    <row r="376" spans="1:4" x14ac:dyDescent="0.3">
      <c r="A376" s="9">
        <v>13.3</v>
      </c>
      <c r="B376" s="9">
        <v>12.9</v>
      </c>
      <c r="C376" s="9">
        <f t="shared" si="28"/>
        <v>-3.01</v>
      </c>
      <c r="D376" s="9">
        <f t="shared" si="29"/>
        <v>200.03</v>
      </c>
    </row>
    <row r="377" spans="1:4" x14ac:dyDescent="0.3">
      <c r="A377" s="9">
        <v>11.28</v>
      </c>
      <c r="B377" s="9">
        <v>10.74</v>
      </c>
      <c r="C377" s="9">
        <f t="shared" si="28"/>
        <v>-4.79</v>
      </c>
      <c r="D377" s="9">
        <f t="shared" si="29"/>
        <v>190.45</v>
      </c>
    </row>
    <row r="378" spans="1:4" x14ac:dyDescent="0.3">
      <c r="A378" s="9">
        <v>11</v>
      </c>
      <c r="B378" s="9">
        <v>10.77</v>
      </c>
      <c r="C378" s="9">
        <f t="shared" si="28"/>
        <v>-2.09</v>
      </c>
      <c r="D378" s="9">
        <f t="shared" si="29"/>
        <v>186.47</v>
      </c>
    </row>
    <row r="379" spans="1:4" x14ac:dyDescent="0.3">
      <c r="A379" s="9">
        <v>10.9</v>
      </c>
      <c r="B379" s="9">
        <v>10.7</v>
      </c>
      <c r="C379" s="9">
        <f t="shared" si="28"/>
        <v>-1.83</v>
      </c>
      <c r="D379" s="9">
        <f t="shared" si="29"/>
        <v>183.06</v>
      </c>
    </row>
    <row r="380" spans="1:4" x14ac:dyDescent="0.3">
      <c r="A380" s="9">
        <v>9.3000000000000007</v>
      </c>
    </row>
    <row r="382" spans="1:4" s="11" customFormat="1" x14ac:dyDescent="0.3">
      <c r="A382" s="10" t="s">
        <v>255</v>
      </c>
      <c r="B382" s="10">
        <v>2021</v>
      </c>
      <c r="C382" s="10"/>
      <c r="D382" s="10">
        <v>100</v>
      </c>
    </row>
    <row r="383" spans="1:4" x14ac:dyDescent="0.3">
      <c r="A383" s="9">
        <v>21.15</v>
      </c>
      <c r="B383" s="9">
        <v>20.5</v>
      </c>
      <c r="C383" s="9">
        <f t="shared" ref="C383:C392" si="30">ROUND((B383 - A383) / A383 * 100, 2)</f>
        <v>-3.07</v>
      </c>
      <c r="D383" s="9">
        <f t="shared" ref="D383:D392" si="31">ROUND(D382 * (1 + C383 / 100), 2)</f>
        <v>96.93</v>
      </c>
    </row>
    <row r="384" spans="1:4" x14ac:dyDescent="0.3">
      <c r="A384" s="9">
        <v>21</v>
      </c>
      <c r="B384" s="9">
        <v>23.4</v>
      </c>
      <c r="C384" s="9">
        <f t="shared" si="30"/>
        <v>11.43</v>
      </c>
      <c r="D384" s="9">
        <f t="shared" si="31"/>
        <v>108.01</v>
      </c>
    </row>
    <row r="385" spans="1:4" x14ac:dyDescent="0.3">
      <c r="A385" s="9">
        <v>23.8</v>
      </c>
      <c r="B385" s="9">
        <v>24.9</v>
      </c>
      <c r="C385" s="9">
        <f t="shared" si="30"/>
        <v>4.62</v>
      </c>
      <c r="D385" s="9">
        <f t="shared" si="31"/>
        <v>113</v>
      </c>
    </row>
    <row r="386" spans="1:4" x14ac:dyDescent="0.3">
      <c r="A386" s="9">
        <v>25.25</v>
      </c>
      <c r="B386" s="9">
        <v>24.9</v>
      </c>
      <c r="C386" s="9">
        <f t="shared" si="30"/>
        <v>-1.39</v>
      </c>
      <c r="D386" s="9">
        <f t="shared" si="31"/>
        <v>111.43</v>
      </c>
    </row>
    <row r="387" spans="1:4" x14ac:dyDescent="0.3">
      <c r="A387" s="9">
        <v>25.3</v>
      </c>
      <c r="B387" s="9">
        <v>26.5</v>
      </c>
      <c r="C387" s="9">
        <f t="shared" si="30"/>
        <v>4.74</v>
      </c>
      <c r="D387" s="9">
        <f t="shared" si="31"/>
        <v>116.71</v>
      </c>
    </row>
    <row r="388" spans="1:4" x14ac:dyDescent="0.3">
      <c r="A388" s="9">
        <v>26.9</v>
      </c>
      <c r="B388" s="9">
        <v>28.75</v>
      </c>
      <c r="C388" s="9">
        <f t="shared" si="30"/>
        <v>6.88</v>
      </c>
      <c r="D388" s="9">
        <f t="shared" si="31"/>
        <v>124.74</v>
      </c>
    </row>
    <row r="389" spans="1:4" x14ac:dyDescent="0.3">
      <c r="A389" s="9">
        <v>27.9</v>
      </c>
      <c r="B389" s="9">
        <v>27.2</v>
      </c>
      <c r="C389" s="9">
        <f t="shared" si="30"/>
        <v>-2.5099999999999998</v>
      </c>
      <c r="D389" s="9">
        <f t="shared" si="31"/>
        <v>121.61</v>
      </c>
    </row>
    <row r="390" spans="1:4" x14ac:dyDescent="0.3">
      <c r="A390" s="9">
        <v>31.2</v>
      </c>
      <c r="B390" s="9">
        <v>33.200000000000003</v>
      </c>
      <c r="C390" s="9">
        <f t="shared" si="30"/>
        <v>6.41</v>
      </c>
      <c r="D390" s="9">
        <f t="shared" si="31"/>
        <v>129.41</v>
      </c>
    </row>
    <row r="391" spans="1:4" x14ac:dyDescent="0.3">
      <c r="A391" s="9">
        <v>30.6</v>
      </c>
      <c r="B391" s="9">
        <v>29.8</v>
      </c>
      <c r="C391" s="9">
        <f t="shared" si="30"/>
        <v>-2.61</v>
      </c>
      <c r="D391" s="9">
        <f t="shared" si="31"/>
        <v>126.03</v>
      </c>
    </row>
    <row r="392" spans="1:4" x14ac:dyDescent="0.3">
      <c r="A392" s="9">
        <v>27.65</v>
      </c>
      <c r="B392" s="9">
        <v>26.25</v>
      </c>
      <c r="C392" s="9">
        <f t="shared" si="30"/>
        <v>-5.0599999999999996</v>
      </c>
      <c r="D392" s="9">
        <f t="shared" si="31"/>
        <v>119.65</v>
      </c>
    </row>
    <row r="393" spans="1:4" x14ac:dyDescent="0.3">
      <c r="A393" s="9">
        <v>24</v>
      </c>
    </row>
    <row r="395" spans="1:4" s="11" customFormat="1" x14ac:dyDescent="0.3">
      <c r="A395" s="10" t="s">
        <v>261</v>
      </c>
      <c r="B395" s="10">
        <v>2023</v>
      </c>
      <c r="C395" s="10"/>
      <c r="D395" s="10">
        <v>100</v>
      </c>
    </row>
    <row r="396" spans="1:4" x14ac:dyDescent="0.3">
      <c r="A396" s="9">
        <v>7.11</v>
      </c>
      <c r="B396" s="9">
        <v>6.75</v>
      </c>
      <c r="C396" s="9">
        <f t="shared" ref="C396:C418" si="32">ROUND((B396 - A396) / A396 * 100, 2)</f>
        <v>-5.0599999999999996</v>
      </c>
      <c r="D396" s="9">
        <f t="shared" ref="D396:D418" si="33">ROUND(D395 * (1 + C396 / 100), 2)</f>
        <v>94.94</v>
      </c>
    </row>
    <row r="397" spans="1:4" x14ac:dyDescent="0.3">
      <c r="A397" s="9">
        <v>7.22</v>
      </c>
      <c r="B397" s="9">
        <v>7.06</v>
      </c>
      <c r="C397" s="9">
        <f t="shared" si="32"/>
        <v>-2.2200000000000002</v>
      </c>
      <c r="D397" s="9">
        <f t="shared" si="33"/>
        <v>92.83</v>
      </c>
    </row>
    <row r="398" spans="1:4" x14ac:dyDescent="0.3">
      <c r="A398" s="9">
        <v>7.34</v>
      </c>
      <c r="B398" s="9">
        <v>7.75</v>
      </c>
      <c r="C398" s="9">
        <f t="shared" si="32"/>
        <v>5.59</v>
      </c>
      <c r="D398" s="9">
        <f t="shared" si="33"/>
        <v>98.02</v>
      </c>
    </row>
    <row r="399" spans="1:4" x14ac:dyDescent="0.3">
      <c r="A399" s="9">
        <v>7.5</v>
      </c>
      <c r="B399" s="9">
        <v>7.11</v>
      </c>
      <c r="C399" s="9">
        <f t="shared" si="32"/>
        <v>-5.2</v>
      </c>
      <c r="D399" s="9">
        <f t="shared" si="33"/>
        <v>92.92</v>
      </c>
    </row>
    <row r="400" spans="1:4" x14ac:dyDescent="0.3">
      <c r="A400" s="9">
        <v>7.35</v>
      </c>
      <c r="B400" s="9">
        <v>7.81</v>
      </c>
      <c r="C400" s="9">
        <f t="shared" si="32"/>
        <v>6.26</v>
      </c>
      <c r="D400" s="9">
        <f t="shared" si="33"/>
        <v>98.74</v>
      </c>
    </row>
    <row r="401" spans="1:4" x14ac:dyDescent="0.3">
      <c r="A401" s="9">
        <v>7.96</v>
      </c>
      <c r="B401" s="9">
        <v>8.4</v>
      </c>
      <c r="C401" s="9">
        <f t="shared" si="32"/>
        <v>5.53</v>
      </c>
      <c r="D401" s="9">
        <f t="shared" si="33"/>
        <v>104.2</v>
      </c>
    </row>
    <row r="402" spans="1:4" x14ac:dyDescent="0.3">
      <c r="A402" s="9">
        <v>9.0500000000000007</v>
      </c>
      <c r="B402" s="9">
        <v>10.199999999999999</v>
      </c>
      <c r="C402" s="9">
        <f t="shared" si="32"/>
        <v>12.71</v>
      </c>
      <c r="D402" s="9">
        <f t="shared" si="33"/>
        <v>117.44</v>
      </c>
    </row>
    <row r="403" spans="1:4" x14ac:dyDescent="0.3">
      <c r="A403" s="9">
        <v>10.32</v>
      </c>
      <c r="B403" s="9">
        <v>12.9</v>
      </c>
      <c r="C403" s="9">
        <f t="shared" si="32"/>
        <v>25</v>
      </c>
      <c r="D403" s="9">
        <f t="shared" si="33"/>
        <v>146.80000000000001</v>
      </c>
    </row>
    <row r="404" spans="1:4" x14ac:dyDescent="0.3">
      <c r="A404" s="9">
        <v>12.4</v>
      </c>
      <c r="B404" s="9">
        <v>11.5</v>
      </c>
      <c r="C404" s="9">
        <f t="shared" si="32"/>
        <v>-7.26</v>
      </c>
      <c r="D404" s="9">
        <f t="shared" si="33"/>
        <v>136.13999999999999</v>
      </c>
    </row>
    <row r="405" spans="1:4" x14ac:dyDescent="0.3">
      <c r="A405" s="9">
        <v>12.1</v>
      </c>
      <c r="B405" s="9">
        <v>11.4</v>
      </c>
      <c r="C405" s="9">
        <f t="shared" si="32"/>
        <v>-5.79</v>
      </c>
      <c r="D405" s="9">
        <f t="shared" si="33"/>
        <v>128.26</v>
      </c>
    </row>
    <row r="406" spans="1:4" x14ac:dyDescent="0.3">
      <c r="A406" s="9">
        <v>11.7</v>
      </c>
      <c r="B406" s="9">
        <v>12.6</v>
      </c>
      <c r="C406" s="9">
        <f t="shared" si="32"/>
        <v>7.69</v>
      </c>
      <c r="D406" s="9">
        <f t="shared" si="33"/>
        <v>138.12</v>
      </c>
    </row>
    <row r="407" spans="1:4" x14ac:dyDescent="0.3">
      <c r="A407" s="9">
        <v>12</v>
      </c>
      <c r="B407" s="9">
        <v>13.1</v>
      </c>
      <c r="C407" s="9">
        <f t="shared" si="32"/>
        <v>9.17</v>
      </c>
      <c r="D407" s="9">
        <f t="shared" si="33"/>
        <v>150.79</v>
      </c>
    </row>
    <row r="408" spans="1:4" x14ac:dyDescent="0.3">
      <c r="A408" s="9">
        <v>13.5</v>
      </c>
      <c r="B408" s="9">
        <v>13.05</v>
      </c>
      <c r="C408" s="9">
        <f t="shared" si="32"/>
        <v>-3.33</v>
      </c>
      <c r="D408" s="9">
        <f t="shared" si="33"/>
        <v>145.77000000000001</v>
      </c>
    </row>
    <row r="409" spans="1:4" x14ac:dyDescent="0.3">
      <c r="A409" s="9">
        <v>13.15</v>
      </c>
      <c r="B409" s="9">
        <v>13</v>
      </c>
      <c r="C409" s="9">
        <f t="shared" si="32"/>
        <v>-1.1399999999999999</v>
      </c>
      <c r="D409" s="9">
        <f t="shared" si="33"/>
        <v>144.11000000000001</v>
      </c>
    </row>
    <row r="410" spans="1:4" x14ac:dyDescent="0.3">
      <c r="A410" s="9">
        <v>14</v>
      </c>
      <c r="B410" s="9">
        <v>15.5</v>
      </c>
      <c r="C410" s="9">
        <f t="shared" si="32"/>
        <v>10.71</v>
      </c>
      <c r="D410" s="9">
        <f t="shared" si="33"/>
        <v>159.54</v>
      </c>
    </row>
    <row r="411" spans="1:4" x14ac:dyDescent="0.3">
      <c r="A411" s="9">
        <v>16.25</v>
      </c>
      <c r="B411" s="9">
        <v>19</v>
      </c>
      <c r="C411" s="9">
        <f t="shared" si="32"/>
        <v>16.920000000000002</v>
      </c>
      <c r="D411" s="9">
        <f t="shared" si="33"/>
        <v>186.53</v>
      </c>
    </row>
    <row r="412" spans="1:4" x14ac:dyDescent="0.3">
      <c r="A412" s="9">
        <v>18.399999999999999</v>
      </c>
      <c r="B412" s="9">
        <v>19.8</v>
      </c>
      <c r="C412" s="9">
        <f t="shared" si="32"/>
        <v>7.61</v>
      </c>
      <c r="D412" s="9">
        <f t="shared" si="33"/>
        <v>200.72</v>
      </c>
    </row>
    <row r="413" spans="1:4" x14ac:dyDescent="0.3">
      <c r="A413" s="9">
        <v>20.5</v>
      </c>
      <c r="B413" s="9">
        <v>19.600000000000001</v>
      </c>
      <c r="C413" s="9">
        <f t="shared" si="32"/>
        <v>-4.3899999999999997</v>
      </c>
      <c r="D413" s="9">
        <f t="shared" si="33"/>
        <v>191.91</v>
      </c>
    </row>
    <row r="414" spans="1:4" x14ac:dyDescent="0.3">
      <c r="A414" s="9">
        <v>17.600000000000001</v>
      </c>
      <c r="B414" s="9">
        <v>18.25</v>
      </c>
      <c r="C414" s="9">
        <f t="shared" si="32"/>
        <v>3.69</v>
      </c>
      <c r="D414" s="9">
        <f t="shared" si="33"/>
        <v>198.99</v>
      </c>
    </row>
    <row r="415" spans="1:4" x14ac:dyDescent="0.3">
      <c r="A415" s="9">
        <v>15.6</v>
      </c>
      <c r="B415" s="9">
        <v>15.2</v>
      </c>
      <c r="C415" s="9">
        <f t="shared" si="32"/>
        <v>-2.56</v>
      </c>
      <c r="D415" s="9">
        <f t="shared" si="33"/>
        <v>193.9</v>
      </c>
    </row>
    <row r="416" spans="1:4" x14ac:dyDescent="0.3">
      <c r="A416" s="9">
        <v>15.65</v>
      </c>
      <c r="B416" s="9">
        <v>15.3</v>
      </c>
      <c r="C416" s="9">
        <f t="shared" si="32"/>
        <v>-2.2400000000000002</v>
      </c>
      <c r="D416" s="9">
        <f t="shared" si="33"/>
        <v>189.56</v>
      </c>
    </row>
    <row r="417" spans="1:4" x14ac:dyDescent="0.3">
      <c r="A417" s="9">
        <v>14.6</v>
      </c>
      <c r="B417" s="9">
        <v>15.85</v>
      </c>
      <c r="C417" s="9">
        <f t="shared" si="32"/>
        <v>8.56</v>
      </c>
      <c r="D417" s="9">
        <f t="shared" si="33"/>
        <v>205.79</v>
      </c>
    </row>
    <row r="418" spans="1:4" x14ac:dyDescent="0.3">
      <c r="A418" s="9">
        <v>15.1</v>
      </c>
      <c r="B418" s="9">
        <v>15.75</v>
      </c>
      <c r="C418" s="9">
        <f t="shared" si="32"/>
        <v>4.3</v>
      </c>
      <c r="D418" s="9">
        <f t="shared" si="33"/>
        <v>214.64</v>
      </c>
    </row>
    <row r="420" spans="1:4" s="11" customFormat="1" x14ac:dyDescent="0.3">
      <c r="A420" s="10" t="s">
        <v>262</v>
      </c>
      <c r="B420" s="10">
        <v>2023</v>
      </c>
      <c r="C420" s="10"/>
      <c r="D420" s="10">
        <v>200</v>
      </c>
    </row>
    <row r="421" spans="1:4" x14ac:dyDescent="0.3">
      <c r="A421" s="9">
        <v>9.6</v>
      </c>
      <c r="B421" s="9">
        <v>9.9499999999999993</v>
      </c>
      <c r="C421" s="9">
        <f t="shared" ref="C421:C443" si="34">ROUND((B421 - A421) / A421 * 100, 2)</f>
        <v>3.65</v>
      </c>
      <c r="D421" s="9">
        <f t="shared" ref="D421:D443" si="35">ROUND(D420 * (1 + C421 / 100), 2)</f>
        <v>207.3</v>
      </c>
    </row>
    <row r="422" spans="1:4" x14ac:dyDescent="0.3">
      <c r="A422" s="9">
        <v>10.1</v>
      </c>
      <c r="B422" s="9">
        <v>9.3699999999999992</v>
      </c>
      <c r="C422" s="9">
        <f t="shared" si="34"/>
        <v>-7.23</v>
      </c>
      <c r="D422" s="9">
        <f t="shared" si="35"/>
        <v>192.31</v>
      </c>
    </row>
    <row r="423" spans="1:4" x14ac:dyDescent="0.3">
      <c r="A423" s="9">
        <v>8.9499999999999993</v>
      </c>
      <c r="B423" s="9">
        <v>9.1199999999999992</v>
      </c>
      <c r="C423" s="9">
        <f t="shared" si="34"/>
        <v>1.9</v>
      </c>
      <c r="D423" s="9">
        <f t="shared" si="35"/>
        <v>195.96</v>
      </c>
    </row>
    <row r="424" spans="1:4" x14ac:dyDescent="0.3">
      <c r="A424" s="9">
        <v>9.65</v>
      </c>
      <c r="B424" s="9">
        <v>10.17</v>
      </c>
      <c r="C424" s="9">
        <f t="shared" si="34"/>
        <v>5.39</v>
      </c>
      <c r="D424" s="9">
        <f t="shared" si="35"/>
        <v>206.52</v>
      </c>
    </row>
    <row r="425" spans="1:4" x14ac:dyDescent="0.3">
      <c r="A425" s="9">
        <v>10.4</v>
      </c>
      <c r="B425" s="9">
        <v>10.31</v>
      </c>
      <c r="C425" s="9">
        <f t="shared" si="34"/>
        <v>-0.87</v>
      </c>
      <c r="D425" s="9">
        <f t="shared" si="35"/>
        <v>204.72</v>
      </c>
    </row>
    <row r="426" spans="1:4" x14ac:dyDescent="0.3">
      <c r="A426" s="9">
        <v>10.87</v>
      </c>
      <c r="B426" s="9">
        <v>10.17</v>
      </c>
      <c r="C426" s="9">
        <f t="shared" si="34"/>
        <v>-6.44</v>
      </c>
      <c r="D426" s="9">
        <f t="shared" si="35"/>
        <v>191.54</v>
      </c>
    </row>
    <row r="427" spans="1:4" x14ac:dyDescent="0.3">
      <c r="A427" s="9">
        <v>10.6</v>
      </c>
      <c r="B427" s="9">
        <v>11.2</v>
      </c>
      <c r="C427" s="9">
        <f t="shared" si="34"/>
        <v>5.66</v>
      </c>
      <c r="D427" s="9">
        <f t="shared" si="35"/>
        <v>202.38</v>
      </c>
    </row>
    <row r="428" spans="1:4" x14ac:dyDescent="0.3">
      <c r="A428" s="9">
        <v>10.6</v>
      </c>
      <c r="B428" s="9">
        <v>11.66</v>
      </c>
      <c r="C428" s="9">
        <f t="shared" si="34"/>
        <v>10</v>
      </c>
      <c r="D428" s="9">
        <f t="shared" si="35"/>
        <v>222.62</v>
      </c>
    </row>
    <row r="429" spans="1:4" x14ac:dyDescent="0.3">
      <c r="A429" s="9">
        <v>11.2</v>
      </c>
      <c r="B429" s="9">
        <v>11.28</v>
      </c>
      <c r="C429" s="9">
        <f t="shared" si="34"/>
        <v>0.71</v>
      </c>
      <c r="D429" s="9">
        <f t="shared" si="35"/>
        <v>224.2</v>
      </c>
    </row>
    <row r="430" spans="1:4" x14ac:dyDescent="0.3">
      <c r="A430" s="9">
        <v>11.55</v>
      </c>
      <c r="B430" s="9">
        <v>11.28</v>
      </c>
      <c r="C430" s="9">
        <f t="shared" si="34"/>
        <v>-2.34</v>
      </c>
      <c r="D430" s="9">
        <f t="shared" si="35"/>
        <v>218.95</v>
      </c>
    </row>
    <row r="431" spans="1:4" x14ac:dyDescent="0.3">
      <c r="A431" s="9">
        <v>11.35</v>
      </c>
      <c r="B431" s="9">
        <v>12.7</v>
      </c>
      <c r="C431" s="9">
        <f t="shared" si="34"/>
        <v>11.89</v>
      </c>
      <c r="D431" s="9">
        <f t="shared" si="35"/>
        <v>244.98</v>
      </c>
    </row>
    <row r="432" spans="1:4" x14ac:dyDescent="0.3">
      <c r="A432" s="9">
        <v>12.9</v>
      </c>
      <c r="B432" s="9">
        <v>12.66</v>
      </c>
      <c r="C432" s="9">
        <f t="shared" si="34"/>
        <v>-1.86</v>
      </c>
      <c r="D432" s="9">
        <f t="shared" si="35"/>
        <v>240.42</v>
      </c>
    </row>
    <row r="433" spans="1:4" x14ac:dyDescent="0.3">
      <c r="A433" s="9">
        <v>12.5</v>
      </c>
      <c r="B433" s="9">
        <v>12.32</v>
      </c>
      <c r="C433" s="9">
        <f t="shared" si="34"/>
        <v>-1.44</v>
      </c>
      <c r="D433" s="9">
        <f t="shared" si="35"/>
        <v>236.96</v>
      </c>
    </row>
    <row r="434" spans="1:4" x14ac:dyDescent="0.3">
      <c r="A434" s="9">
        <v>12.3</v>
      </c>
      <c r="B434" s="9">
        <v>11.37</v>
      </c>
      <c r="C434" s="9">
        <f t="shared" si="34"/>
        <v>-7.56</v>
      </c>
      <c r="D434" s="9">
        <f t="shared" si="35"/>
        <v>219.05</v>
      </c>
    </row>
    <row r="435" spans="1:4" x14ac:dyDescent="0.3">
      <c r="A435" s="9">
        <v>11.74</v>
      </c>
      <c r="B435" s="9">
        <v>11.53</v>
      </c>
      <c r="C435" s="9">
        <f t="shared" si="34"/>
        <v>-1.79</v>
      </c>
      <c r="D435" s="9">
        <f t="shared" si="35"/>
        <v>215.13</v>
      </c>
    </row>
    <row r="436" spans="1:4" x14ac:dyDescent="0.3">
      <c r="A436" s="9">
        <v>11.6</v>
      </c>
      <c r="B436" s="9">
        <v>12.4</v>
      </c>
      <c r="C436" s="9">
        <f t="shared" si="34"/>
        <v>6.9</v>
      </c>
      <c r="D436" s="9">
        <f t="shared" si="35"/>
        <v>229.97</v>
      </c>
    </row>
    <row r="437" spans="1:4" x14ac:dyDescent="0.3">
      <c r="A437" s="9">
        <v>12.4</v>
      </c>
      <c r="B437" s="9">
        <v>12.41</v>
      </c>
      <c r="C437" s="9">
        <f t="shared" si="34"/>
        <v>0.08</v>
      </c>
      <c r="D437" s="9">
        <f t="shared" si="35"/>
        <v>230.15</v>
      </c>
    </row>
    <row r="438" spans="1:4" x14ac:dyDescent="0.3">
      <c r="A438" s="9">
        <v>12.2</v>
      </c>
      <c r="B438" s="9">
        <v>12.03</v>
      </c>
      <c r="C438" s="9">
        <f t="shared" si="34"/>
        <v>-1.39</v>
      </c>
      <c r="D438" s="9">
        <f t="shared" si="35"/>
        <v>226.95</v>
      </c>
    </row>
    <row r="439" spans="1:4" x14ac:dyDescent="0.3">
      <c r="A439" s="9">
        <v>12.2</v>
      </c>
      <c r="B439" s="9">
        <v>12.03</v>
      </c>
      <c r="C439" s="9">
        <f t="shared" si="34"/>
        <v>-1.39</v>
      </c>
      <c r="D439" s="9">
        <f t="shared" si="35"/>
        <v>223.8</v>
      </c>
    </row>
    <row r="440" spans="1:4" x14ac:dyDescent="0.3">
      <c r="A440" s="9">
        <v>11.7</v>
      </c>
      <c r="B440" s="9">
        <v>12.95</v>
      </c>
      <c r="C440" s="9">
        <f t="shared" si="34"/>
        <v>10.68</v>
      </c>
      <c r="D440" s="9">
        <f t="shared" si="35"/>
        <v>247.7</v>
      </c>
    </row>
    <row r="441" spans="1:4" x14ac:dyDescent="0.3">
      <c r="A441" s="9">
        <v>12.55</v>
      </c>
      <c r="B441" s="9">
        <v>12.2</v>
      </c>
      <c r="C441" s="9">
        <f t="shared" si="34"/>
        <v>-2.79</v>
      </c>
      <c r="D441" s="9">
        <f t="shared" si="35"/>
        <v>240.79</v>
      </c>
    </row>
    <row r="442" spans="1:4" x14ac:dyDescent="0.3">
      <c r="A442" s="9">
        <v>10.65</v>
      </c>
      <c r="B442" s="9">
        <v>11.2</v>
      </c>
      <c r="C442" s="9">
        <f t="shared" si="34"/>
        <v>5.16</v>
      </c>
      <c r="D442" s="9">
        <f t="shared" si="35"/>
        <v>253.21</v>
      </c>
    </row>
    <row r="443" spans="1:4" x14ac:dyDescent="0.3">
      <c r="A443" s="9">
        <v>10.85</v>
      </c>
      <c r="B443" s="9">
        <v>11.4</v>
      </c>
      <c r="C443" s="9">
        <f t="shared" si="34"/>
        <v>5.07</v>
      </c>
      <c r="D443" s="9">
        <f t="shared" si="35"/>
        <v>266.05</v>
      </c>
    </row>
    <row r="444" spans="1:4" x14ac:dyDescent="0.3">
      <c r="A444" s="9">
        <v>11.5</v>
      </c>
    </row>
    <row r="446" spans="1:4" s="11" customFormat="1" x14ac:dyDescent="0.3">
      <c r="A446" s="10" t="s">
        <v>266</v>
      </c>
      <c r="B446" s="10">
        <v>2023</v>
      </c>
      <c r="C446" s="10"/>
      <c r="D446" s="10">
        <v>200</v>
      </c>
    </row>
    <row r="447" spans="1:4" x14ac:dyDescent="0.3">
      <c r="A447" s="9">
        <v>12.56</v>
      </c>
      <c r="B447" s="9">
        <v>16.09</v>
      </c>
      <c r="C447" s="9">
        <f t="shared" ref="C447:C458" si="36">ROUND((B447 - A447) / A447 * 100, 2)</f>
        <v>28.11</v>
      </c>
      <c r="D447" s="9">
        <f t="shared" ref="D447:D458" si="37">ROUND(D446 * (1 + C447 / 100), 2)</f>
        <v>256.22000000000003</v>
      </c>
    </row>
    <row r="448" spans="1:4" x14ac:dyDescent="0.3">
      <c r="A448" s="9">
        <v>16.5</v>
      </c>
      <c r="B448" s="9">
        <v>17.43</v>
      </c>
      <c r="C448" s="9">
        <f t="shared" si="36"/>
        <v>5.64</v>
      </c>
      <c r="D448" s="9">
        <f t="shared" si="37"/>
        <v>270.67</v>
      </c>
    </row>
    <row r="449" spans="1:4" x14ac:dyDescent="0.3">
      <c r="A449" s="9">
        <v>18.399999999999999</v>
      </c>
      <c r="B449" s="9">
        <v>17.52</v>
      </c>
      <c r="C449" s="9">
        <f t="shared" si="36"/>
        <v>-4.78</v>
      </c>
      <c r="D449" s="9">
        <f t="shared" si="37"/>
        <v>257.73</v>
      </c>
    </row>
    <row r="450" spans="1:4" x14ac:dyDescent="0.3">
      <c r="A450" s="9">
        <v>13.4</v>
      </c>
      <c r="B450" s="9">
        <v>13.5</v>
      </c>
      <c r="C450" s="9">
        <f t="shared" si="36"/>
        <v>0.75</v>
      </c>
      <c r="D450" s="9">
        <f t="shared" si="37"/>
        <v>259.66000000000003</v>
      </c>
    </row>
    <row r="451" spans="1:4" x14ac:dyDescent="0.3">
      <c r="A451" s="9">
        <v>15.4</v>
      </c>
      <c r="B451" s="9">
        <v>15.6</v>
      </c>
      <c r="C451" s="9">
        <f t="shared" si="36"/>
        <v>1.3</v>
      </c>
      <c r="D451" s="9">
        <f t="shared" si="37"/>
        <v>263.04000000000002</v>
      </c>
    </row>
    <row r="452" spans="1:4" x14ac:dyDescent="0.3">
      <c r="A452" s="9">
        <v>15</v>
      </c>
      <c r="B452" s="9">
        <v>15.35</v>
      </c>
      <c r="C452" s="9">
        <f t="shared" si="36"/>
        <v>2.33</v>
      </c>
      <c r="D452" s="9">
        <f t="shared" si="37"/>
        <v>269.17</v>
      </c>
    </row>
    <row r="453" spans="1:4" x14ac:dyDescent="0.3">
      <c r="A453" s="9">
        <v>15</v>
      </c>
      <c r="B453" s="9">
        <v>14.5</v>
      </c>
      <c r="C453" s="9">
        <f t="shared" si="36"/>
        <v>-3.33</v>
      </c>
      <c r="D453" s="9">
        <f t="shared" si="37"/>
        <v>260.20999999999998</v>
      </c>
    </row>
    <row r="454" spans="1:4" x14ac:dyDescent="0.3">
      <c r="A454" s="9">
        <v>12.8</v>
      </c>
      <c r="B454" s="9">
        <v>12.4</v>
      </c>
      <c r="C454" s="9">
        <f t="shared" si="36"/>
        <v>-3.13</v>
      </c>
      <c r="D454" s="9">
        <f t="shared" si="37"/>
        <v>252.07</v>
      </c>
    </row>
    <row r="455" spans="1:4" x14ac:dyDescent="0.3">
      <c r="A455" s="9">
        <v>13.45</v>
      </c>
      <c r="B455" s="9">
        <v>13</v>
      </c>
      <c r="C455" s="9">
        <f t="shared" si="36"/>
        <v>-3.35</v>
      </c>
      <c r="D455" s="9">
        <f t="shared" si="37"/>
        <v>243.63</v>
      </c>
    </row>
    <row r="456" spans="1:4" x14ac:dyDescent="0.3">
      <c r="A456" s="9">
        <v>13.4</v>
      </c>
      <c r="B456" s="9">
        <v>13</v>
      </c>
      <c r="C456" s="9">
        <f t="shared" si="36"/>
        <v>-2.99</v>
      </c>
      <c r="D456" s="9">
        <f t="shared" si="37"/>
        <v>236.35</v>
      </c>
    </row>
    <row r="457" spans="1:4" x14ac:dyDescent="0.3">
      <c r="A457" s="9">
        <v>13.15</v>
      </c>
      <c r="B457" s="9">
        <v>15.5</v>
      </c>
      <c r="C457" s="9">
        <f t="shared" si="36"/>
        <v>17.87</v>
      </c>
      <c r="D457" s="9">
        <f t="shared" si="37"/>
        <v>278.58999999999997</v>
      </c>
    </row>
    <row r="458" spans="1:4" x14ac:dyDescent="0.3">
      <c r="A458" s="9">
        <v>14.75</v>
      </c>
      <c r="B458" s="9">
        <v>14.8</v>
      </c>
      <c r="C458" s="9">
        <f t="shared" si="36"/>
        <v>0.34</v>
      </c>
      <c r="D458" s="9">
        <f t="shared" si="37"/>
        <v>279.54000000000002</v>
      </c>
    </row>
    <row r="459" spans="1:4" x14ac:dyDescent="0.3">
      <c r="A459" s="9">
        <v>15.8</v>
      </c>
    </row>
    <row r="461" spans="1:4" s="11" customFormat="1" x14ac:dyDescent="0.3">
      <c r="A461" s="10" t="s">
        <v>267</v>
      </c>
      <c r="B461" s="10">
        <v>2023</v>
      </c>
      <c r="C461" s="10"/>
      <c r="D461" s="10">
        <v>200</v>
      </c>
    </row>
    <row r="462" spans="1:4" x14ac:dyDescent="0.3">
      <c r="A462" s="9">
        <v>52.4</v>
      </c>
      <c r="B462" s="9">
        <v>51</v>
      </c>
      <c r="C462" s="9">
        <f t="shared" ref="C462:C469" si="38">ROUND((B462 - A462) / A462 * 100, 2)</f>
        <v>-2.67</v>
      </c>
      <c r="D462" s="9">
        <f t="shared" ref="D462:D469" si="39">ROUND(D461 * (1 + C462 / 100), 2)</f>
        <v>194.66</v>
      </c>
    </row>
    <row r="463" spans="1:4" x14ac:dyDescent="0.3">
      <c r="A463" s="9">
        <v>52.6</v>
      </c>
      <c r="B463" s="9">
        <v>50.5</v>
      </c>
      <c r="C463" s="9">
        <f t="shared" si="38"/>
        <v>-3.99</v>
      </c>
      <c r="D463" s="9">
        <f t="shared" si="39"/>
        <v>186.89</v>
      </c>
    </row>
    <row r="464" spans="1:4" x14ac:dyDescent="0.3">
      <c r="A464" s="9">
        <v>52.2</v>
      </c>
      <c r="B464" s="9">
        <v>51.7</v>
      </c>
      <c r="C464" s="9">
        <f t="shared" si="38"/>
        <v>-0.96</v>
      </c>
      <c r="D464" s="9">
        <f t="shared" si="39"/>
        <v>185.1</v>
      </c>
    </row>
    <row r="465" spans="1:4" x14ac:dyDescent="0.3">
      <c r="A465" s="9">
        <v>50.6</v>
      </c>
      <c r="B465" s="9">
        <v>49.77</v>
      </c>
      <c r="C465" s="9">
        <f t="shared" si="38"/>
        <v>-1.64</v>
      </c>
      <c r="D465" s="9">
        <f t="shared" si="39"/>
        <v>182.06</v>
      </c>
    </row>
    <row r="466" spans="1:4" x14ac:dyDescent="0.3">
      <c r="A466" s="9">
        <v>50.5</v>
      </c>
      <c r="B466" s="9">
        <v>57.6</v>
      </c>
      <c r="C466" s="9">
        <f t="shared" si="38"/>
        <v>14.06</v>
      </c>
      <c r="D466" s="9">
        <f t="shared" si="39"/>
        <v>207.66</v>
      </c>
    </row>
    <row r="467" spans="1:4" x14ac:dyDescent="0.3">
      <c r="A467" s="9">
        <v>53.18</v>
      </c>
      <c r="B467" s="9">
        <v>52.25</v>
      </c>
      <c r="C467" s="9">
        <f t="shared" si="38"/>
        <v>-1.75</v>
      </c>
      <c r="D467" s="9">
        <f t="shared" si="39"/>
        <v>204.03</v>
      </c>
    </row>
    <row r="468" spans="1:4" x14ac:dyDescent="0.3">
      <c r="A468" s="9">
        <v>48.5</v>
      </c>
      <c r="B468" s="9">
        <v>48.2</v>
      </c>
      <c r="C468" s="9">
        <f t="shared" si="38"/>
        <v>-0.62</v>
      </c>
      <c r="D468" s="9">
        <f t="shared" si="39"/>
        <v>202.77</v>
      </c>
    </row>
    <row r="469" spans="1:4" x14ac:dyDescent="0.3">
      <c r="A469" s="9">
        <v>48.5</v>
      </c>
      <c r="B469" s="9">
        <v>47.3</v>
      </c>
      <c r="C469" s="9">
        <f t="shared" si="38"/>
        <v>-2.4700000000000002</v>
      </c>
      <c r="D469" s="9">
        <f t="shared" si="39"/>
        <v>197.76</v>
      </c>
    </row>
    <row r="470" spans="1:4" x14ac:dyDescent="0.3">
      <c r="A470" s="9">
        <v>47.7</v>
      </c>
    </row>
    <row r="472" spans="1:4" s="11" customFormat="1" x14ac:dyDescent="0.3">
      <c r="A472" s="10" t="s">
        <v>191</v>
      </c>
      <c r="B472" s="10">
        <v>2023</v>
      </c>
      <c r="C472" s="10"/>
      <c r="D472" s="10">
        <v>200</v>
      </c>
    </row>
    <row r="473" spans="1:4" x14ac:dyDescent="0.3">
      <c r="A473" s="9">
        <v>13.7</v>
      </c>
      <c r="B473" s="9">
        <v>13.35</v>
      </c>
      <c r="C473" s="9">
        <f t="shared" ref="C473:C484" si="40">ROUND((B473 - A473) / A473 * 100, 2)</f>
        <v>-2.5499999999999998</v>
      </c>
      <c r="D473" s="9">
        <f t="shared" ref="D473:D501" si="41">ROUND(D472 * (1 + C473 / 100), 2)</f>
        <v>194.9</v>
      </c>
    </row>
    <row r="474" spans="1:4" x14ac:dyDescent="0.3">
      <c r="A474" s="9">
        <v>12.5</v>
      </c>
      <c r="B474" s="9">
        <v>12.3</v>
      </c>
      <c r="C474" s="9">
        <f t="shared" si="40"/>
        <v>-1.6</v>
      </c>
      <c r="D474" s="9">
        <f t="shared" si="41"/>
        <v>191.78</v>
      </c>
    </row>
    <row r="475" spans="1:4" x14ac:dyDescent="0.3">
      <c r="A475" s="9">
        <v>12.45</v>
      </c>
      <c r="B475" s="9">
        <v>13.7</v>
      </c>
      <c r="C475" s="9">
        <f t="shared" si="40"/>
        <v>10.039999999999999</v>
      </c>
      <c r="D475" s="9">
        <f t="shared" si="41"/>
        <v>211.03</v>
      </c>
    </row>
    <row r="476" spans="1:4" x14ac:dyDescent="0.3">
      <c r="A476" s="9">
        <v>13.05</v>
      </c>
      <c r="B476" s="9">
        <v>12.7</v>
      </c>
      <c r="C476" s="9">
        <f t="shared" si="40"/>
        <v>-2.68</v>
      </c>
      <c r="D476" s="9">
        <f t="shared" si="41"/>
        <v>205.37</v>
      </c>
    </row>
    <row r="477" spans="1:4" x14ac:dyDescent="0.3">
      <c r="A477" s="9">
        <v>13.15</v>
      </c>
      <c r="B477" s="9">
        <v>14.15</v>
      </c>
      <c r="C477" s="9">
        <f t="shared" si="40"/>
        <v>7.6</v>
      </c>
      <c r="D477" s="9">
        <f t="shared" si="41"/>
        <v>220.98</v>
      </c>
    </row>
    <row r="478" spans="1:4" x14ac:dyDescent="0.3">
      <c r="A478" s="9">
        <v>14.85</v>
      </c>
      <c r="B478" s="9">
        <v>16.3</v>
      </c>
      <c r="C478" s="9">
        <f t="shared" si="40"/>
        <v>9.76</v>
      </c>
      <c r="D478" s="9">
        <f t="shared" si="41"/>
        <v>242.55</v>
      </c>
    </row>
    <row r="479" spans="1:4" x14ac:dyDescent="0.3">
      <c r="A479" s="9">
        <v>17.399999999999999</v>
      </c>
      <c r="B479" s="9">
        <v>18.55</v>
      </c>
      <c r="C479" s="9">
        <f t="shared" si="40"/>
        <v>6.61</v>
      </c>
      <c r="D479" s="9">
        <f t="shared" si="41"/>
        <v>258.58</v>
      </c>
    </row>
    <row r="480" spans="1:4" x14ac:dyDescent="0.3">
      <c r="A480" s="9">
        <v>19.7</v>
      </c>
      <c r="B480" s="9">
        <v>18.899999999999999</v>
      </c>
      <c r="C480" s="9">
        <f t="shared" si="40"/>
        <v>-4.0599999999999996</v>
      </c>
      <c r="D480" s="9">
        <f t="shared" si="41"/>
        <v>248.08</v>
      </c>
    </row>
    <row r="481" spans="1:4" x14ac:dyDescent="0.3">
      <c r="A481" s="9">
        <v>19.7</v>
      </c>
      <c r="B481" s="9">
        <v>20.55</v>
      </c>
      <c r="C481" s="9">
        <f t="shared" si="40"/>
        <v>4.3099999999999996</v>
      </c>
      <c r="D481" s="9">
        <f t="shared" si="41"/>
        <v>258.77</v>
      </c>
    </row>
    <row r="482" spans="1:4" x14ac:dyDescent="0.3">
      <c r="A482" s="9">
        <v>21.4</v>
      </c>
      <c r="B482" s="9">
        <v>22.6</v>
      </c>
      <c r="C482" s="9">
        <f t="shared" si="40"/>
        <v>5.61</v>
      </c>
      <c r="D482" s="9">
        <f t="shared" si="41"/>
        <v>273.29000000000002</v>
      </c>
    </row>
    <row r="483" spans="1:4" x14ac:dyDescent="0.3">
      <c r="A483" s="9">
        <v>22.6</v>
      </c>
      <c r="B483" s="9">
        <v>23.64</v>
      </c>
      <c r="C483" s="9">
        <f t="shared" si="40"/>
        <v>4.5999999999999996</v>
      </c>
      <c r="D483" s="9">
        <f t="shared" si="41"/>
        <v>285.86</v>
      </c>
    </row>
    <row r="484" spans="1:4" x14ac:dyDescent="0.3">
      <c r="A484" s="9">
        <v>22.7</v>
      </c>
      <c r="B484" s="9">
        <v>23.9</v>
      </c>
      <c r="C484" s="9">
        <f t="shared" si="40"/>
        <v>5.29</v>
      </c>
      <c r="D484" s="9">
        <f t="shared" si="41"/>
        <v>300.98</v>
      </c>
    </row>
    <row r="485" spans="1:4" x14ac:dyDescent="0.3">
      <c r="A485" s="9">
        <v>24</v>
      </c>
      <c r="C485" s="9">
        <v>-5</v>
      </c>
      <c r="D485" s="9">
        <f t="shared" si="41"/>
        <v>285.93</v>
      </c>
    </row>
    <row r="486" spans="1:4" x14ac:dyDescent="0.3">
      <c r="A486" s="9">
        <v>20.95</v>
      </c>
      <c r="C486" s="9">
        <v>-5</v>
      </c>
      <c r="D486" s="9">
        <f t="shared" si="41"/>
        <v>271.63</v>
      </c>
    </row>
    <row r="487" spans="1:4" x14ac:dyDescent="0.3">
      <c r="A487" s="9">
        <v>20.3</v>
      </c>
      <c r="B487" s="9">
        <v>21.85</v>
      </c>
      <c r="C487" s="9">
        <f t="shared" ref="C487:C501" si="42">ROUND((B487 - A487) / A487 * 100, 2)</f>
        <v>7.64</v>
      </c>
      <c r="D487" s="9">
        <f t="shared" si="41"/>
        <v>292.38</v>
      </c>
    </row>
    <row r="488" spans="1:4" x14ac:dyDescent="0.3">
      <c r="A488" s="9">
        <v>23.15</v>
      </c>
      <c r="B488" s="9">
        <v>21.8</v>
      </c>
      <c r="C488" s="9">
        <v>-5</v>
      </c>
      <c r="D488" s="9">
        <f t="shared" si="41"/>
        <v>277.76</v>
      </c>
    </row>
    <row r="489" spans="1:4" x14ac:dyDescent="0.3">
      <c r="A489" s="9">
        <v>21.9</v>
      </c>
      <c r="B489" s="9">
        <v>21.35</v>
      </c>
      <c r="C489" s="9">
        <f t="shared" si="42"/>
        <v>-2.5099999999999998</v>
      </c>
      <c r="D489" s="9">
        <f t="shared" si="41"/>
        <v>270.79000000000002</v>
      </c>
    </row>
    <row r="490" spans="1:4" x14ac:dyDescent="0.3">
      <c r="A490" s="9">
        <v>21.78</v>
      </c>
      <c r="B490" s="9">
        <v>21.75</v>
      </c>
      <c r="C490" s="9">
        <f t="shared" si="42"/>
        <v>-0.14000000000000001</v>
      </c>
      <c r="D490" s="9">
        <f t="shared" si="41"/>
        <v>270.41000000000003</v>
      </c>
    </row>
    <row r="491" spans="1:4" x14ac:dyDescent="0.3">
      <c r="A491" s="9">
        <v>22</v>
      </c>
      <c r="B491" s="9">
        <v>23.5</v>
      </c>
      <c r="C491" s="9">
        <f t="shared" si="42"/>
        <v>6.82</v>
      </c>
      <c r="D491" s="9">
        <f t="shared" si="41"/>
        <v>288.85000000000002</v>
      </c>
    </row>
    <row r="492" spans="1:4" x14ac:dyDescent="0.3">
      <c r="A492" s="9">
        <v>22.6</v>
      </c>
      <c r="B492" s="9">
        <v>23.4</v>
      </c>
      <c r="C492" s="9">
        <f t="shared" si="42"/>
        <v>3.54</v>
      </c>
      <c r="D492" s="9">
        <f t="shared" si="41"/>
        <v>299.08</v>
      </c>
    </row>
    <row r="493" spans="1:4" x14ac:dyDescent="0.3">
      <c r="A493" s="9">
        <v>24.3</v>
      </c>
      <c r="B493" s="9">
        <v>25.8</v>
      </c>
      <c r="C493" s="9">
        <f t="shared" si="42"/>
        <v>6.17</v>
      </c>
      <c r="D493" s="9">
        <f t="shared" si="41"/>
        <v>317.52999999999997</v>
      </c>
    </row>
    <row r="494" spans="1:4" x14ac:dyDescent="0.3">
      <c r="A494" s="9">
        <v>24</v>
      </c>
      <c r="B494" s="9">
        <v>23.45</v>
      </c>
      <c r="C494" s="9">
        <f t="shared" si="42"/>
        <v>-2.29</v>
      </c>
      <c r="D494" s="9">
        <f t="shared" si="41"/>
        <v>310.26</v>
      </c>
    </row>
    <row r="495" spans="1:4" x14ac:dyDescent="0.3">
      <c r="A495" s="9">
        <v>21.65</v>
      </c>
      <c r="B495" s="9">
        <v>24.3</v>
      </c>
      <c r="C495" s="9">
        <f t="shared" si="42"/>
        <v>12.24</v>
      </c>
      <c r="D495" s="9">
        <f t="shared" si="41"/>
        <v>348.24</v>
      </c>
    </row>
    <row r="496" spans="1:4" x14ac:dyDescent="0.3">
      <c r="A496" s="9">
        <v>23.55</v>
      </c>
      <c r="B496" s="9">
        <v>24.3</v>
      </c>
      <c r="C496" s="9">
        <f t="shared" si="42"/>
        <v>3.18</v>
      </c>
      <c r="D496" s="9">
        <f t="shared" si="41"/>
        <v>359.31</v>
      </c>
    </row>
    <row r="497" spans="1:4" x14ac:dyDescent="0.3">
      <c r="A497" s="9">
        <v>23.2</v>
      </c>
      <c r="B497" s="9">
        <v>24</v>
      </c>
      <c r="C497" s="9">
        <f t="shared" si="42"/>
        <v>3.45</v>
      </c>
      <c r="D497" s="9">
        <f t="shared" si="41"/>
        <v>371.71</v>
      </c>
    </row>
    <row r="498" spans="1:4" x14ac:dyDescent="0.3">
      <c r="A498" s="9">
        <v>22.9</v>
      </c>
      <c r="C498" s="9">
        <v>-5</v>
      </c>
      <c r="D498" s="9">
        <f t="shared" si="41"/>
        <v>353.12</v>
      </c>
    </row>
    <row r="499" spans="1:4" x14ac:dyDescent="0.3">
      <c r="A499" s="9">
        <v>21.85</v>
      </c>
      <c r="B499" s="9">
        <v>21.15</v>
      </c>
      <c r="C499" s="9">
        <f t="shared" si="42"/>
        <v>-3.2</v>
      </c>
      <c r="D499" s="9">
        <f t="shared" si="41"/>
        <v>341.82</v>
      </c>
    </row>
    <row r="500" spans="1:4" x14ac:dyDescent="0.3">
      <c r="A500" s="9">
        <v>19.05</v>
      </c>
      <c r="B500" s="9">
        <v>19</v>
      </c>
      <c r="C500" s="9">
        <f t="shared" si="42"/>
        <v>-0.26</v>
      </c>
      <c r="D500" s="9">
        <f t="shared" si="41"/>
        <v>340.93</v>
      </c>
    </row>
    <row r="501" spans="1:4" x14ac:dyDescent="0.3">
      <c r="A501" s="9">
        <v>19.100000000000001</v>
      </c>
      <c r="B501" s="9">
        <v>23.8</v>
      </c>
      <c r="C501" s="9">
        <f t="shared" si="42"/>
        <v>24.61</v>
      </c>
      <c r="D501" s="9">
        <f t="shared" si="41"/>
        <v>424.83</v>
      </c>
    </row>
    <row r="503" spans="1:4" s="11" customFormat="1" x14ac:dyDescent="0.3">
      <c r="A503" s="10" t="s">
        <v>204</v>
      </c>
      <c r="B503" s="10">
        <v>2023</v>
      </c>
      <c r="C503" s="10"/>
      <c r="D503" s="10">
        <v>200</v>
      </c>
    </row>
    <row r="504" spans="1:4" x14ac:dyDescent="0.3">
      <c r="A504" s="9">
        <v>12</v>
      </c>
      <c r="B504" s="9">
        <v>14.3</v>
      </c>
      <c r="C504" s="9">
        <f t="shared" ref="C504:C520" si="43">ROUND((B504 - A504) / A504 * 100, 2)</f>
        <v>19.170000000000002</v>
      </c>
      <c r="D504" s="9">
        <f t="shared" ref="D504:D520" si="44">ROUND(D503 * (1 + C504 / 100), 2)</f>
        <v>238.34</v>
      </c>
    </row>
    <row r="505" spans="1:4" x14ac:dyDescent="0.3">
      <c r="A505" s="9">
        <v>14.67</v>
      </c>
      <c r="B505" s="9">
        <v>14.2</v>
      </c>
      <c r="C505" s="9">
        <f t="shared" si="43"/>
        <v>-3.2</v>
      </c>
      <c r="D505" s="9">
        <f t="shared" si="44"/>
        <v>230.71</v>
      </c>
    </row>
    <row r="506" spans="1:4" x14ac:dyDescent="0.3">
      <c r="A506" s="9">
        <v>16.7</v>
      </c>
      <c r="B506" s="9">
        <v>17.98</v>
      </c>
      <c r="C506" s="9">
        <f t="shared" si="43"/>
        <v>7.66</v>
      </c>
      <c r="D506" s="9">
        <f t="shared" si="44"/>
        <v>248.38</v>
      </c>
    </row>
    <row r="507" spans="1:4" x14ac:dyDescent="0.3">
      <c r="A507" s="9">
        <v>19</v>
      </c>
      <c r="B507" s="9">
        <v>19.899999999999999</v>
      </c>
      <c r="C507" s="9">
        <f t="shared" si="43"/>
        <v>4.74</v>
      </c>
      <c r="D507" s="9">
        <f t="shared" si="44"/>
        <v>260.14999999999998</v>
      </c>
    </row>
    <row r="508" spans="1:4" x14ac:dyDescent="0.3">
      <c r="A508" s="9">
        <v>20.45</v>
      </c>
      <c r="B508" s="9">
        <v>20.2</v>
      </c>
      <c r="C508" s="9">
        <f t="shared" si="43"/>
        <v>-1.22</v>
      </c>
      <c r="D508" s="9">
        <f t="shared" si="44"/>
        <v>256.98</v>
      </c>
    </row>
    <row r="509" spans="1:4" x14ac:dyDescent="0.3">
      <c r="A509" s="9">
        <v>18</v>
      </c>
      <c r="B509" s="9">
        <v>19.2</v>
      </c>
      <c r="C509" s="9">
        <f t="shared" si="43"/>
        <v>6.67</v>
      </c>
      <c r="D509" s="9">
        <f t="shared" si="44"/>
        <v>274.12</v>
      </c>
    </row>
    <row r="510" spans="1:4" x14ac:dyDescent="0.3">
      <c r="A510" s="9">
        <v>20</v>
      </c>
      <c r="B510" s="9">
        <v>21.6</v>
      </c>
      <c r="C510" s="9">
        <f t="shared" si="43"/>
        <v>8</v>
      </c>
      <c r="D510" s="9">
        <f t="shared" si="44"/>
        <v>296.05</v>
      </c>
    </row>
    <row r="511" spans="1:4" x14ac:dyDescent="0.3">
      <c r="A511" s="9">
        <v>20</v>
      </c>
      <c r="B511" s="9">
        <v>20.100000000000001</v>
      </c>
      <c r="C511" s="9">
        <f t="shared" si="43"/>
        <v>0.5</v>
      </c>
      <c r="D511" s="9">
        <f t="shared" si="44"/>
        <v>297.52999999999997</v>
      </c>
    </row>
    <row r="512" spans="1:4" x14ac:dyDescent="0.3">
      <c r="A512" s="9">
        <v>23.45</v>
      </c>
      <c r="B512" s="9">
        <v>22.02</v>
      </c>
      <c r="C512" s="9">
        <f t="shared" si="43"/>
        <v>-6.1</v>
      </c>
      <c r="D512" s="9">
        <f t="shared" si="44"/>
        <v>279.38</v>
      </c>
    </row>
    <row r="513" spans="1:4" x14ac:dyDescent="0.3">
      <c r="A513" s="9">
        <v>20.65</v>
      </c>
      <c r="B513" s="9">
        <v>22</v>
      </c>
      <c r="C513" s="9">
        <f t="shared" si="43"/>
        <v>6.54</v>
      </c>
      <c r="D513" s="9">
        <f t="shared" si="44"/>
        <v>297.64999999999998</v>
      </c>
    </row>
    <row r="514" spans="1:4" x14ac:dyDescent="0.3">
      <c r="A514" s="9">
        <v>21.55</v>
      </c>
      <c r="B514" s="9">
        <v>22.3</v>
      </c>
      <c r="C514" s="9">
        <f t="shared" si="43"/>
        <v>3.48</v>
      </c>
      <c r="D514" s="9">
        <f t="shared" si="44"/>
        <v>308.01</v>
      </c>
    </row>
    <row r="515" spans="1:4" x14ac:dyDescent="0.3">
      <c r="A515" s="9">
        <v>22.6</v>
      </c>
      <c r="B515" s="9">
        <v>25.1</v>
      </c>
      <c r="C515" s="9">
        <f t="shared" si="43"/>
        <v>11.06</v>
      </c>
      <c r="D515" s="9">
        <f t="shared" si="44"/>
        <v>342.08</v>
      </c>
    </row>
    <row r="516" spans="1:4" x14ac:dyDescent="0.3">
      <c r="A516" s="9">
        <v>21.2</v>
      </c>
      <c r="B516" s="9">
        <v>19.899999999999999</v>
      </c>
      <c r="C516" s="9">
        <f t="shared" si="43"/>
        <v>-6.13</v>
      </c>
      <c r="D516" s="9">
        <f t="shared" si="44"/>
        <v>321.11</v>
      </c>
    </row>
    <row r="517" spans="1:4" x14ac:dyDescent="0.3">
      <c r="A517" s="9">
        <v>19</v>
      </c>
      <c r="B517" s="9">
        <v>18.5</v>
      </c>
      <c r="C517" s="9">
        <f t="shared" si="43"/>
        <v>-2.63</v>
      </c>
      <c r="D517" s="9">
        <f t="shared" si="44"/>
        <v>312.66000000000003</v>
      </c>
    </row>
    <row r="518" spans="1:4" x14ac:dyDescent="0.3">
      <c r="A518" s="9">
        <v>18.95</v>
      </c>
      <c r="B518" s="9">
        <v>18.399999999999999</v>
      </c>
      <c r="C518" s="9">
        <f t="shared" si="43"/>
        <v>-2.9</v>
      </c>
      <c r="D518" s="9">
        <f t="shared" si="44"/>
        <v>303.58999999999997</v>
      </c>
    </row>
    <row r="519" spans="1:4" x14ac:dyDescent="0.3">
      <c r="A519" s="9">
        <v>17.899999999999999</v>
      </c>
      <c r="C519" s="9">
        <v>-5</v>
      </c>
      <c r="D519" s="9">
        <f t="shared" si="44"/>
        <v>288.41000000000003</v>
      </c>
    </row>
    <row r="520" spans="1:4" x14ac:dyDescent="0.3">
      <c r="A520" s="9">
        <v>17.55</v>
      </c>
      <c r="B520" s="9">
        <v>19</v>
      </c>
      <c r="C520" s="9">
        <f t="shared" si="43"/>
        <v>8.26</v>
      </c>
      <c r="D520" s="9">
        <f t="shared" si="44"/>
        <v>312.23</v>
      </c>
    </row>
    <row r="521" spans="1:4" x14ac:dyDescent="0.3">
      <c r="A521" s="9">
        <v>18.7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607E3C-B21A-40E0-A83C-50EBD79251D6}">
  <dimension ref="A37:A49"/>
  <sheetViews>
    <sheetView topLeftCell="A13" workbookViewId="0">
      <selection activeCell="G55" sqref="G55"/>
    </sheetView>
  </sheetViews>
  <sheetFormatPr defaultRowHeight="14.4" x14ac:dyDescent="0.3"/>
  <sheetData>
    <row r="37" spans="1:1" ht="15.6" x14ac:dyDescent="0.3">
      <c r="A37" s="12" t="s">
        <v>76</v>
      </c>
    </row>
    <row r="38" spans="1:1" ht="15.6" x14ac:dyDescent="0.3">
      <c r="A38" s="12" t="s">
        <v>77</v>
      </c>
    </row>
    <row r="39" spans="1:1" ht="15.6" x14ac:dyDescent="0.3">
      <c r="A39" s="12" t="s">
        <v>78</v>
      </c>
    </row>
    <row r="42" spans="1:1" ht="15.6" x14ac:dyDescent="0.3">
      <c r="A42" s="12" t="s">
        <v>79</v>
      </c>
    </row>
    <row r="43" spans="1:1" ht="15.6" x14ac:dyDescent="0.3">
      <c r="A43" s="12" t="s">
        <v>80</v>
      </c>
    </row>
    <row r="44" spans="1:1" ht="15.6" x14ac:dyDescent="0.3">
      <c r="A44" s="12" t="s">
        <v>81</v>
      </c>
    </row>
    <row r="47" spans="1:1" ht="15.6" x14ac:dyDescent="0.3">
      <c r="A47" s="12" t="s">
        <v>82</v>
      </c>
    </row>
    <row r="48" spans="1:1" ht="15.6" x14ac:dyDescent="0.3">
      <c r="A48" s="12" t="s">
        <v>83</v>
      </c>
    </row>
    <row r="49" spans="1:1" ht="15.6" x14ac:dyDescent="0.3">
      <c r="A49" s="12" t="s">
        <v>84</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History_trading</vt:lpstr>
      <vt:lpstr>Theo_dõi</vt:lpstr>
      <vt:lpstr>Back_Test</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Vu Huu Chien (武友站)</cp:lastModifiedBy>
  <dcterms:created xsi:type="dcterms:W3CDTF">2024-08-29T01:06:43Z</dcterms:created>
  <dcterms:modified xsi:type="dcterms:W3CDTF">2025-03-17T11:04:50Z</dcterms:modified>
</cp:coreProperties>
</file>